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ikin3\Desktop\新しいフォルダー\"/>
    </mc:Choice>
  </mc:AlternateContent>
  <xr:revisionPtr revIDLastSave="0" documentId="13_ncr:1_{79BB583F-5DDD-4BD6-BD49-9254EFD73D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支計算書" sheetId="3" r:id="rId1"/>
    <sheet name="収支計算書 (記載例）" sheetId="8" r:id="rId2"/>
    <sheet name="【編集不可】対象経費(科目）リスト" sheetId="7" r:id="rId3"/>
  </sheets>
  <definedNames>
    <definedName name="_xlnm.Print_Area" localSheetId="0">収支計算書!$A$1:$I$29</definedName>
    <definedName name="_xlnm.Print_Area" localSheetId="1">'収支計算書 (記載例）'!$A$1:$H$26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" l="1"/>
  <c r="F28" i="3"/>
  <c r="G28" i="3"/>
  <c r="H28" i="3" s="1"/>
  <c r="D6" i="3" s="1"/>
  <c r="D7" i="8"/>
  <c r="D9" i="8"/>
  <c r="D5" i="8" s="1"/>
  <c r="G25" i="8"/>
  <c r="H25" i="8" s="1"/>
  <c r="F25" i="8"/>
  <c r="D9" i="3" l="1"/>
  <c r="M5" i="3"/>
  <c r="M6" i="3" s="1"/>
  <c r="D5" i="3" l="1"/>
</calcChain>
</file>

<file path=xl/sharedStrings.xml><?xml version="1.0" encoding="utf-8"?>
<sst xmlns="http://schemas.openxmlformats.org/spreadsheetml/2006/main" count="92" uniqueCount="69">
  <si>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</si>
  <si>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</si>
  <si>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助成金</t>
    <rPh sb="0" eb="3">
      <t>ジョセイキン</t>
    </rPh>
    <phoneticPr fontId="1"/>
  </si>
  <si>
    <t>（２）支出</t>
    <rPh sb="3" eb="5">
      <t>シシュツ</t>
    </rPh>
    <phoneticPr fontId="1"/>
  </si>
  <si>
    <t>合計</t>
    <rPh sb="0" eb="2">
      <t>ゴウケイ</t>
    </rPh>
    <phoneticPr fontId="1"/>
  </si>
  <si>
    <t>内容</t>
  </si>
  <si>
    <t>予定業者</t>
  </si>
  <si>
    <t>助成対象経費
（消費税抜）（円）</t>
    <phoneticPr fontId="1"/>
  </si>
  <si>
    <t>助成金交付
申請額（円）</t>
    <phoneticPr fontId="1"/>
  </si>
  <si>
    <t>対象経費
（科目）</t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</si>
  <si>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</si>
  <si>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</si>
  <si>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区分</t>
    <rPh sb="0" eb="2">
      <t>クブン</t>
    </rPh>
    <phoneticPr fontId="1"/>
  </si>
  <si>
    <t>助成事業に要する経費(消費税込)(円)</t>
    <phoneticPr fontId="1"/>
  </si>
  <si>
    <t>資金の調達先</t>
    <phoneticPr fontId="1"/>
  </si>
  <si>
    <t>いばらき中小企業グローバル推進機構</t>
    <phoneticPr fontId="1"/>
  </si>
  <si>
    <t>（注）（1）収入合計と（2）支出の「助成事業に要する経費（消費税込）」の合計を一致させてください。</t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</si>
  <si>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（注3）「助成金交付申請額」は「助成対象経費」に助成率（２／３）を乗じ、千円未満を切り捨てた金額を記入してください。ただし、助成金限度額を上限とします。
</t>
    <phoneticPr fontId="1"/>
  </si>
  <si>
    <t>委員・専門家等謝金</t>
    <phoneticPr fontId="1"/>
  </si>
  <si>
    <t>委員・専門家等旅費</t>
    <phoneticPr fontId="1"/>
  </si>
  <si>
    <t>役員・従業員旅費</t>
    <phoneticPr fontId="1"/>
  </si>
  <si>
    <t>会場借料</t>
    <phoneticPr fontId="1"/>
  </si>
  <si>
    <t>通信運搬費</t>
    <phoneticPr fontId="1"/>
  </si>
  <si>
    <t>印刷製本費</t>
    <phoneticPr fontId="1"/>
  </si>
  <si>
    <t>資料購入費</t>
    <phoneticPr fontId="1"/>
  </si>
  <si>
    <t>雑費</t>
    <phoneticPr fontId="1"/>
  </si>
  <si>
    <t>原材料費</t>
    <phoneticPr fontId="1"/>
  </si>
  <si>
    <t>機械装置購入費</t>
    <phoneticPr fontId="1"/>
  </si>
  <si>
    <t>技術コンサルタント料</t>
    <phoneticPr fontId="1"/>
  </si>
  <si>
    <t>外注加工費</t>
    <phoneticPr fontId="1"/>
  </si>
  <si>
    <t>設備の改良・修繕費</t>
    <phoneticPr fontId="1"/>
  </si>
  <si>
    <t>調査・分析外注費</t>
    <phoneticPr fontId="1"/>
  </si>
  <si>
    <t>技術導入費</t>
    <phoneticPr fontId="1"/>
  </si>
  <si>
    <t>弁理士費用</t>
    <phoneticPr fontId="1"/>
  </si>
  <si>
    <t>機械装置等借料・損料</t>
    <phoneticPr fontId="1"/>
  </si>
  <si>
    <t>雑役務費</t>
    <phoneticPr fontId="1"/>
  </si>
  <si>
    <t>委託費</t>
    <phoneticPr fontId="1"/>
  </si>
  <si>
    <t>その他理事長が事業実施に必要と認める経費</t>
    <phoneticPr fontId="1"/>
  </si>
  <si>
    <t>対象経費（科目）</t>
    <phoneticPr fontId="1"/>
  </si>
  <si>
    <t>助成事業に要する経費（消費税込）（円）</t>
    <phoneticPr fontId="1"/>
  </si>
  <si>
    <t>委員・専門家等旅費</t>
  </si>
  <si>
    <t>委員会開催旅費</t>
    <rPh sb="0" eb="3">
      <t>イインカイ</t>
    </rPh>
    <rPh sb="3" eb="5">
      <t>カイサイ</t>
    </rPh>
    <rPh sb="5" eb="7">
      <t>リョヒ</t>
    </rPh>
    <phoneticPr fontId="1"/>
  </si>
  <si>
    <t>予定業者</t>
    <phoneticPr fontId="1"/>
  </si>
  <si>
    <t>○○○○</t>
    <phoneticPr fontId="1"/>
  </si>
  <si>
    <t>会場借料</t>
  </si>
  <si>
    <t>委員会会場借料</t>
    <rPh sb="0" eb="3">
      <t>イインカイ</t>
    </rPh>
    <rPh sb="3" eb="5">
      <t>カイジョウ</t>
    </rPh>
    <rPh sb="5" eb="7">
      <t>シャクリョウ</t>
    </rPh>
    <phoneticPr fontId="1"/>
  </si>
  <si>
    <t>原材料費</t>
  </si>
  <si>
    <t>機械装置等借料・損料</t>
  </si>
  <si>
    <t>試作装置リース料</t>
    <rPh sb="0" eb="2">
      <t>シサク</t>
    </rPh>
    <rPh sb="2" eb="4">
      <t>ソウチ</t>
    </rPh>
    <rPh sb="7" eb="8">
      <t>リョウ</t>
    </rPh>
    <phoneticPr fontId="1"/>
  </si>
  <si>
    <t>調査・分析外注費</t>
  </si>
  <si>
    <t>試作品開発に係る成分分析</t>
    <rPh sb="8" eb="10">
      <t>セイブン</t>
    </rPh>
    <rPh sb="10" eb="12">
      <t>ブンセキ</t>
    </rPh>
    <phoneticPr fontId="1"/>
  </si>
  <si>
    <t>試作品製造に係る原材料費</t>
    <rPh sb="3" eb="5">
      <t>セイゾウ</t>
    </rPh>
    <rPh sb="6" eb="7">
      <t>カカ</t>
    </rPh>
    <rPh sb="8" eb="12">
      <t>ゲンザイリョウヒ</t>
    </rPh>
    <phoneticPr fontId="1"/>
  </si>
  <si>
    <t>○○銀行</t>
    <rPh sb="2" eb="4">
      <t>ギンコウ</t>
    </rPh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</si>
  <si>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（注2）「助成対象経費（消費税抜）」は、「助成事業に要する経費（消費税込）」から消費税を差し引いた金額を記入してください。
（注3）「助成金交付申請額」は「助成対象経費（消費税抜）」に助成率（２／３）を乗じ、千円未満を切り捨てた金額を記入してください。ただし、助成金限度額を上限とします。
</t>
    <rPh sb="105" eb="106">
      <t>コ</t>
    </rPh>
    <phoneticPr fontId="1"/>
  </si>
  <si>
    <t>数量
回数</t>
    <rPh sb="0" eb="2">
      <t>スウリョウ</t>
    </rPh>
    <rPh sb="3" eb="5">
      <t>カイスウ</t>
    </rPh>
    <phoneticPr fontId="1"/>
  </si>
  <si>
    <t>助成事業に要する
経費（消費税込）（円）</t>
    <phoneticPr fontId="1"/>
  </si>
  <si>
    <t>委託費合計</t>
    <rPh sb="0" eb="3">
      <t>イタクヒ</t>
    </rPh>
    <rPh sb="3" eb="5">
      <t>ゴウケイ</t>
    </rPh>
    <phoneticPr fontId="1"/>
  </si>
  <si>
    <t>助成対象経費
（消費税抜）合計</t>
    <rPh sb="13" eb="15">
      <t>ゴウケイ</t>
    </rPh>
    <phoneticPr fontId="1"/>
  </si>
  <si>
    <t>委託費割合</t>
    <rPh sb="0" eb="3">
      <t>イタクヒ</t>
    </rPh>
    <rPh sb="3" eb="5">
      <t>ワリアイ</t>
    </rPh>
    <phoneticPr fontId="1"/>
  </si>
  <si>
    <t>①</t>
    <phoneticPr fontId="1"/>
  </si>
  <si>
    <t>②</t>
    <phoneticPr fontId="1"/>
  </si>
  <si>
    <t>③
（①/②)</t>
    <phoneticPr fontId="1"/>
  </si>
  <si>
    <t>【委託費割合確認表】</t>
    <rPh sb="1" eb="4">
      <t>イタクヒ</t>
    </rPh>
    <rPh sb="4" eb="6">
      <t>ワリアイ</t>
    </rPh>
    <rPh sb="6" eb="8">
      <t>カクニン</t>
    </rPh>
    <rPh sb="8" eb="9">
      <t>ヒョウ</t>
    </rPh>
    <phoneticPr fontId="1"/>
  </si>
  <si>
    <t>※当欄は印刷不要です。</t>
    <rPh sb="1" eb="2">
      <t>トウ</t>
    </rPh>
    <rPh sb="2" eb="3">
      <t>ラン</t>
    </rPh>
    <rPh sb="4" eb="6">
      <t>インサツ</t>
    </rPh>
    <rPh sb="6" eb="8">
      <t>フヨウ</t>
    </rPh>
    <phoneticPr fontId="1"/>
  </si>
  <si>
    <t>(注1)</t>
    <rPh sb="1" eb="2">
      <t>チュウ</t>
    </rPh>
    <phoneticPr fontId="1"/>
  </si>
  <si>
    <t>(注2)</t>
    <rPh sb="1" eb="2">
      <t>チュウ</t>
    </rPh>
    <phoneticPr fontId="1"/>
  </si>
  <si>
    <t>(注3)</t>
    <rPh sb="1" eb="2">
      <t>チュウ</t>
    </rPh>
    <phoneticPr fontId="1"/>
  </si>
  <si>
    <t>９　収支計算書(経費明細書）</t>
    <rPh sb="8" eb="10">
      <t>ケイヒ</t>
    </rPh>
    <rPh sb="10" eb="13">
      <t>メイサイショ</t>
    </rPh>
    <phoneticPr fontId="1"/>
  </si>
  <si>
    <t>９　収支計算書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</si>
</sst>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000000%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8" fillId="0" borderId="1" xfId="1" applyNumberFormat="1" applyFont="1" applyBorder="1" applyAlignment="1" applyProtection="1">
      <alignment horizontal="right" vertical="center"/>
      <protection locked="0"/>
    </xf>
    <xf numFmtId="176" fontId="8" fillId="0" borderId="1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176" fontId="6" fillId="0" borderId="1" xfId="1" applyNumberFormat="1" applyFont="1" applyBorder="1" applyAlignment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horizontal="right" vertical="center" shrinkToFit="1"/>
      <protection locked="0"/>
    </xf>
    <xf numFmtId="176" fontId="6" fillId="0" borderId="1" xfId="1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/>
      <protection locked="0"/>
    </xf>
    <xf numFmtId="176" fontId="12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 shrinkToFit="1"/>
      <protection locked="0"/>
    </xf>
    <xf numFmtId="176" fontId="12" fillId="0" borderId="1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8" fillId="0" borderId="1" xfId="1" applyNumberFormat="1" applyFont="1" applyBorder="1" applyAlignment="1" applyProtection="1">
      <alignment horizontal="right" vertical="center" wrapText="1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38" fontId="15" fillId="0" borderId="1" xfId="1" applyFont="1" applyBorder="1" applyProtection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right" vertical="center"/>
    </xf>
    <xf numFmtId="176" fontId="8" fillId="0" borderId="1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176" fontId="7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176" fontId="8" fillId="2" borderId="1" xfId="1" applyNumberFormat="1" applyFont="1" applyFill="1" applyBorder="1" applyAlignment="1" applyProtection="1">
      <alignment vertical="center" wrapText="1"/>
      <protection locked="0"/>
    </xf>
    <xf numFmtId="176" fontId="8" fillId="0" borderId="7" xfId="1" applyNumberFormat="1" applyFont="1" applyBorder="1" applyAlignment="1" applyProtection="1">
      <alignment horizontal="center" vertical="center"/>
      <protection locked="0"/>
    </xf>
    <xf numFmtId="176" fontId="8" fillId="0" borderId="8" xfId="1" applyNumberFormat="1" applyFont="1" applyBorder="1" applyAlignment="1" applyProtection="1">
      <alignment horizontal="center" vertical="center"/>
      <protection locked="0"/>
    </xf>
    <xf numFmtId="176" fontId="8" fillId="0" borderId="9" xfId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2" borderId="2" xfId="0" applyNumberFormat="1" applyFont="1" applyFill="1" applyBorder="1" applyAlignment="1" applyProtection="1">
      <alignment horizontal="right" vertical="center"/>
      <protection locked="0"/>
    </xf>
    <xf numFmtId="176" fontId="8" fillId="2" borderId="3" xfId="0" applyNumberFormat="1" applyFont="1" applyFill="1" applyBorder="1" applyAlignment="1" applyProtection="1">
      <alignment horizontal="right" vertical="center"/>
      <protection locked="0"/>
    </xf>
    <xf numFmtId="176" fontId="8" fillId="2" borderId="4" xfId="0" applyNumberFormat="1" applyFont="1" applyFill="1" applyBorder="1" applyAlignment="1" applyProtection="1">
      <alignment horizontal="right" vertical="center"/>
      <protection locked="0"/>
    </xf>
    <xf numFmtId="38" fontId="8" fillId="2" borderId="2" xfId="1" applyFont="1" applyFill="1" applyBorder="1" applyAlignment="1" applyProtection="1">
      <alignment horizontal="right" vertical="center"/>
      <protection locked="0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2" borderId="4" xfId="1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477370</xdr:colOff>
      <xdr:row>21</xdr:row>
      <xdr:rowOff>247650</xdr:rowOff>
    </xdr:from>
    <xdr:to>
      <xdr:col>6</xdr:col>
      <xdr:colOff>815564</xdr:colOff>
      <xdr:row>23</xdr:row>
      <xdr:rowOff>361950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06F9B7B-D333-4B57-8953-2D6E97CC0EE1}"/>
            </a:ext>
          </a:extLst>
        </xdr:cNvPr>
        <xdr:cNvSpPr/>
      </xdr:nvSpPr>
      <xdr:spPr>
        <a:xfrm>
          <a:off x="3715870" y="7258050"/>
          <a:ext cx="1871719" cy="971550"/>
        </a:xfrm>
        <a:prstGeom prst="wedgeRectCallout">
          <a:avLst>
            <a:gd name="adj1" fmla="val 104336"/>
            <a:gd name="adj2" fmla="val 59896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「助成対象経費（消費税抜）」に助成率（２</a:t>
          </a:r>
          <a:r>
            <a:rPr lang="en-US" alt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/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３）を乗じ、</a:t>
          </a:r>
          <a:r>
            <a:rPr 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千円未満を切り捨てた金額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が自動入力されます。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246529</xdr:colOff>
      <xdr:row>18</xdr:row>
      <xdr:rowOff>403411</xdr:rowOff>
    </xdr:from>
    <xdr:to>
      <xdr:col>3</xdr:col>
      <xdr:colOff>472665</xdr:colOff>
      <xdr:row>22</xdr:row>
      <xdr:rowOff>280146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7458002-E53C-4E0B-9673-0D790E9E1CF3}"/>
            </a:ext>
          </a:extLst>
        </xdr:cNvPr>
        <xdr:cNvSpPr/>
      </xdr:nvSpPr>
      <xdr:spPr>
        <a:xfrm>
          <a:off x="347382" y="6095999"/>
          <a:ext cx="2332842" cy="1580029"/>
        </a:xfrm>
        <a:prstGeom prst="wedgeRectCallout">
          <a:avLst>
            <a:gd name="adj1" fmla="val 138337"/>
            <a:gd name="adj2" fmla="val -71988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・支出経費に計上いただく全ての経費について、金額の根拠となる見積書、価格表（人件費の場合、基本給及び積算時間が分かる資料）を添付する必要があります。</a:t>
          </a:r>
        </a:p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・計上額は、添付した見積書又は価格表、積算金額と同額としてください。</a:t>
          </a:r>
        </a:p>
      </xdr:txBody>
    </xdr:sp>
    <xdr:clientData/>
  </xdr:twoCellAnchor>
  <xdr:twoCellAnchor>
    <xdr:from>
      <xdr:col>5</xdr:col>
      <xdr:colOff>0</xdr:colOff>
      <xdr:row>12</xdr:row>
      <xdr:rowOff>347383</xdr:rowOff>
    </xdr:from>
    <xdr:to>
      <xdr:col>7</xdr:col>
      <xdr:colOff>123264</xdr:colOff>
      <xdr:row>18</xdr:row>
      <xdr:rowOff>11206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0EFDAA6-6428-4425-B725-85CB643B6988}"/>
            </a:ext>
          </a:extLst>
        </xdr:cNvPr>
        <xdr:cNvSpPr/>
      </xdr:nvSpPr>
      <xdr:spPr>
        <a:xfrm>
          <a:off x="3742765" y="3552265"/>
          <a:ext cx="2229970" cy="2151529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350744</xdr:colOff>
      <xdr:row>4</xdr:row>
      <xdr:rowOff>255495</xdr:rowOff>
    </xdr:from>
    <xdr:to>
      <xdr:col>4</xdr:col>
      <xdr:colOff>331694</xdr:colOff>
      <xdr:row>7</xdr:row>
      <xdr:rowOff>347383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AAC9AF5-249A-44C6-9A77-457F663D06E7}"/>
            </a:ext>
          </a:extLst>
        </xdr:cNvPr>
        <xdr:cNvSpPr/>
      </xdr:nvSpPr>
      <xdr:spPr>
        <a:xfrm>
          <a:off x="1504950" y="995083"/>
          <a:ext cx="2087656" cy="1234888"/>
        </a:xfrm>
        <a:prstGeom prst="wedgeRectCallout">
          <a:avLst>
            <a:gd name="adj1" fmla="val 55616"/>
            <a:gd name="adj2" fmla="val -461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・自己資金、助成金、合計欄は自動入力されますので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・借入金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・その他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の欄のみ入力してください</a:t>
          </a:r>
          <a:r>
            <a:rPr kumimoji="1" lang="ja-JP" altLang="en-US" sz="1100" b="1">
              <a:solidFill>
                <a:srgbClr val="FF0000"/>
              </a:solidFill>
            </a:rPr>
            <a:t>。</a:t>
          </a:r>
        </a:p>
      </xdr:txBody>
    </xdr:sp>
    <xdr:clientData/>
  </xdr:twoCellAnchor>
  <xdr:twoCellAnchor>
    <xdr:from>
      <xdr:col>5</xdr:col>
      <xdr:colOff>0</xdr:colOff>
      <xdr:row>3</xdr:row>
      <xdr:rowOff>276225</xdr:rowOff>
    </xdr:from>
    <xdr:to>
      <xdr:col>6</xdr:col>
      <xdr:colOff>9525</xdr:colOff>
      <xdr:row>9</xdr:row>
      <xdr:rowOff>28575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20CB182-87BD-4F89-A421-0694F1C0BEAB}"/>
            </a:ext>
          </a:extLst>
        </xdr:cNvPr>
        <xdr:cNvSpPr/>
      </xdr:nvSpPr>
      <xdr:spPr>
        <a:xfrm>
          <a:off x="3724275" y="714375"/>
          <a:ext cx="1057275" cy="2019300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4633-619B-4840-B07E-FE652E5D6198}">
  <dimension ref="B1:M38"/>
  <sheetViews>
    <sheetView tabSelected="1" view="pageBreakPreview" zoomScaleNormal="100" zoomScaleSheetLayoutView="100" workbookViewId="0">
      <selection activeCell="G9" sqref="G9:H9"/>
    </sheetView>
  </sheetViews>
  <sheetFormatPr defaultColWidth="9" defaultRowHeight="13.5" x14ac:dyDescent="0.15"/>
  <cols>
    <col min="1" max="1" width="0.625" style="7" customWidth="1"/>
    <col min="2" max="4" width="13.75" style="7" customWidth="1"/>
    <col min="5" max="5" width="5.25" style="7" bestFit="1" customWidth="1"/>
    <col min="6" max="8" width="13.75" style="7" customWidth="1"/>
    <col min="9" max="9" width="0.875" style="7" customWidth="1"/>
    <col min="10" max="10" width="3.5" style="7" customWidth="1"/>
    <col min="11" max="11" width="16.875" style="7" bestFit="1" customWidth="1"/>
    <col min="12" max="12" width="8.75" style="7" bestFit="1" customWidth="1"/>
    <col min="13" max="13" width="16.125" style="7" bestFit="1" customWidth="1"/>
    <col min="14" max="16384" width="9" style="7"/>
  </cols>
  <sheetData>
    <row r="1" spans="2:13" ht="7.5" customHeight="1" x14ac:dyDescent="0.15"/>
    <row r="2" spans="2:13" x14ac:dyDescent="0.15">
      <c r="B2" s="1" t="s">
        <v>67</v>
      </c>
      <c r="C2" s="47"/>
      <c r="D2" s="8"/>
      <c r="E2" s="8"/>
      <c r="F2" s="8"/>
      <c r="G2" s="8"/>
      <c r="H2" s="8"/>
    </row>
    <row r="3" spans="2:13" s="9" customFormat="1" x14ac:dyDescent="0.15">
      <c r="B3" s="2" t="s">
        <v>0</v>
      </c>
      <c r="C3" s="2"/>
      <c r="K3" s="2" t="s">
        <v>62</v>
      </c>
      <c r="L3" s="2"/>
      <c r="M3" s="2"/>
    </row>
    <row r="4" spans="2:13" s="9" customFormat="1" ht="24" customHeight="1" x14ac:dyDescent="0.15">
      <c r="B4" s="70" t="s">
        <v>12</v>
      </c>
      <c r="C4" s="71"/>
      <c r="D4" s="76" t="s">
        <v>13</v>
      </c>
      <c r="E4" s="77"/>
      <c r="F4" s="78"/>
      <c r="G4" s="70" t="s">
        <v>14</v>
      </c>
      <c r="H4" s="71"/>
      <c r="K4" s="33" t="s">
        <v>56</v>
      </c>
      <c r="L4" s="34" t="s">
        <v>59</v>
      </c>
      <c r="M4" s="35">
        <f>SUMIF(B14:B40,"委託費",G14:G40)</f>
        <v>0</v>
      </c>
    </row>
    <row r="5" spans="2:13" s="9" customFormat="1" ht="23.25" customHeight="1" x14ac:dyDescent="0.15">
      <c r="B5" s="68" t="s">
        <v>1</v>
      </c>
      <c r="C5" s="69"/>
      <c r="D5" s="63">
        <f ca="1">D9-D7-D6-D8</f>
        <v>0</v>
      </c>
      <c r="E5" s="64"/>
      <c r="F5" s="65"/>
      <c r="G5" s="66"/>
      <c r="H5" s="67"/>
      <c r="K5" s="36" t="s">
        <v>57</v>
      </c>
      <c r="L5" s="37" t="s">
        <v>60</v>
      </c>
      <c r="M5" s="35">
        <f ca="1">G28</f>
        <v>0</v>
      </c>
    </row>
    <row r="6" spans="2:13" s="9" customFormat="1" ht="23.25" customHeight="1" x14ac:dyDescent="0.15">
      <c r="B6" s="68" t="s">
        <v>2</v>
      </c>
      <c r="C6" s="69"/>
      <c r="D6" s="63">
        <f ca="1">H28</f>
        <v>0</v>
      </c>
      <c r="E6" s="79"/>
      <c r="F6" s="80"/>
      <c r="G6" s="66" t="s">
        <v>15</v>
      </c>
      <c r="H6" s="67"/>
      <c r="K6" s="33" t="s">
        <v>58</v>
      </c>
      <c r="L6" s="38" t="s">
        <v>61</v>
      </c>
      <c r="M6" s="39" t="str">
        <f ca="1">IFERROR(M4/M5,"")</f>
        <v/>
      </c>
    </row>
    <row r="7" spans="2:13" s="9" customFormat="1" ht="23.25" customHeight="1" x14ac:dyDescent="0.15">
      <c r="B7" s="74" t="s">
        <v>10</v>
      </c>
      <c r="C7" s="75"/>
      <c r="D7" s="81"/>
      <c r="E7" s="82"/>
      <c r="F7" s="83"/>
      <c r="G7" s="87"/>
      <c r="H7" s="88"/>
      <c r="K7" s="51" t="s">
        <v>63</v>
      </c>
      <c r="L7" s="2"/>
      <c r="M7" s="2"/>
    </row>
    <row r="8" spans="2:13" s="9" customFormat="1" ht="23.25" customHeight="1" x14ac:dyDescent="0.15">
      <c r="B8" s="61" t="s">
        <v>11</v>
      </c>
      <c r="C8" s="62"/>
      <c r="D8" s="84"/>
      <c r="E8" s="85"/>
      <c r="F8" s="86"/>
      <c r="G8" s="72"/>
      <c r="H8" s="73"/>
    </row>
    <row r="9" spans="2:13" s="9" customFormat="1" ht="23.25" customHeight="1" x14ac:dyDescent="0.15">
      <c r="B9" s="58" t="s">
        <v>4</v>
      </c>
      <c r="C9" s="60"/>
      <c r="D9" s="63">
        <f ca="1">F28</f>
        <v>0</v>
      </c>
      <c r="E9" s="64"/>
      <c r="F9" s="65"/>
      <c r="G9" s="66"/>
      <c r="H9" s="67"/>
    </row>
    <row r="10" spans="2:13" s="9" customFormat="1" x14ac:dyDescent="0.15">
      <c r="B10" s="31" t="s">
        <v>16</v>
      </c>
      <c r="C10" s="10"/>
      <c r="D10" s="10"/>
      <c r="E10" s="10"/>
      <c r="F10" s="10"/>
      <c r="G10" s="10"/>
      <c r="H10" s="10"/>
    </row>
    <row r="11" spans="2:13" s="9" customFormat="1" x14ac:dyDescent="0.15">
      <c r="B11" s="10"/>
      <c r="C11" s="10"/>
      <c r="D11" s="10"/>
      <c r="E11" s="10"/>
      <c r="F11" s="10"/>
      <c r="G11" s="10"/>
      <c r="H11" s="10"/>
    </row>
    <row r="12" spans="2:13" s="9" customFormat="1" x14ac:dyDescent="0.15">
      <c r="B12" s="2" t="s">
        <v>3</v>
      </c>
      <c r="C12" s="2"/>
      <c r="D12" s="2"/>
      <c r="E12" s="2"/>
      <c r="F12" s="2"/>
      <c r="G12" s="2"/>
      <c r="H12" s="2"/>
    </row>
    <row r="13" spans="2:13" s="9" customFormat="1" ht="28.5" customHeight="1" x14ac:dyDescent="0.15">
      <c r="B13" s="48" t="s">
        <v>9</v>
      </c>
      <c r="C13" s="48" t="s">
        <v>5</v>
      </c>
      <c r="D13" s="48" t="s">
        <v>6</v>
      </c>
      <c r="E13" s="48" t="s">
        <v>54</v>
      </c>
      <c r="F13" s="49" t="s">
        <v>55</v>
      </c>
      <c r="G13" s="50" t="s">
        <v>7</v>
      </c>
      <c r="H13" s="48" t="s">
        <v>8</v>
      </c>
    </row>
    <row r="14" spans="2:13" s="9" customFormat="1" ht="33.75" customHeight="1" x14ac:dyDescent="0.15">
      <c r="B14" s="42"/>
      <c r="C14" s="43"/>
      <c r="D14" s="43"/>
      <c r="E14" s="43"/>
      <c r="F14" s="44"/>
      <c r="G14" s="45"/>
      <c r="H14" s="54"/>
    </row>
    <row r="15" spans="2:13" s="9" customFormat="1" ht="33.75" customHeight="1" x14ac:dyDescent="0.15">
      <c r="B15" s="46"/>
      <c r="C15" s="43"/>
      <c r="D15" s="43"/>
      <c r="E15" s="43"/>
      <c r="F15" s="44"/>
      <c r="G15" s="45"/>
      <c r="H15" s="55"/>
    </row>
    <row r="16" spans="2:13" s="9" customFormat="1" ht="33.75" customHeight="1" x14ac:dyDescent="0.15">
      <c r="B16" s="46"/>
      <c r="C16" s="43"/>
      <c r="D16" s="43"/>
      <c r="E16" s="43"/>
      <c r="F16" s="44"/>
      <c r="G16" s="53"/>
      <c r="H16" s="55"/>
    </row>
    <row r="17" spans="2:11" s="9" customFormat="1" ht="33.75" customHeight="1" x14ac:dyDescent="0.15">
      <c r="B17" s="46"/>
      <c r="C17" s="43"/>
      <c r="D17" s="43"/>
      <c r="E17" s="43"/>
      <c r="F17" s="44"/>
      <c r="G17" s="45"/>
      <c r="H17" s="55"/>
    </row>
    <row r="18" spans="2:11" s="9" customFormat="1" ht="33.75" customHeight="1" x14ac:dyDescent="0.15">
      <c r="B18" s="46"/>
      <c r="C18" s="43"/>
      <c r="D18" s="43"/>
      <c r="E18" s="43"/>
      <c r="F18" s="44"/>
      <c r="G18" s="45"/>
      <c r="H18" s="55"/>
    </row>
    <row r="19" spans="2:11" s="9" customFormat="1" ht="33.75" customHeight="1" x14ac:dyDescent="0.15">
      <c r="B19" s="46"/>
      <c r="C19" s="43"/>
      <c r="D19" s="43"/>
      <c r="E19" s="43"/>
      <c r="F19" s="44"/>
      <c r="G19" s="45"/>
      <c r="H19" s="55"/>
    </row>
    <row r="20" spans="2:11" s="9" customFormat="1" ht="33.75" customHeight="1" x14ac:dyDescent="0.15">
      <c r="B20" s="46"/>
      <c r="C20" s="43"/>
      <c r="D20" s="43"/>
      <c r="E20" s="43"/>
      <c r="F20" s="44"/>
      <c r="G20" s="45"/>
      <c r="H20" s="55"/>
    </row>
    <row r="21" spans="2:11" s="9" customFormat="1" ht="33.75" customHeight="1" x14ac:dyDescent="0.15">
      <c r="B21" s="46"/>
      <c r="C21" s="43"/>
      <c r="D21" s="43"/>
      <c r="E21" s="43"/>
      <c r="F21" s="44"/>
      <c r="G21" s="45"/>
      <c r="H21" s="55"/>
    </row>
    <row r="22" spans="2:11" s="9" customFormat="1" ht="33.75" customHeight="1" x14ac:dyDescent="0.15">
      <c r="B22" s="46"/>
      <c r="C22" s="43"/>
      <c r="D22" s="43"/>
      <c r="E22" s="43"/>
      <c r="F22" s="44"/>
      <c r="G22" s="45"/>
      <c r="H22" s="55"/>
    </row>
    <row r="23" spans="2:11" s="9" customFormat="1" ht="33.75" customHeight="1" x14ac:dyDescent="0.15">
      <c r="B23" s="46"/>
      <c r="C23" s="43"/>
      <c r="D23" s="43"/>
      <c r="E23" s="43"/>
      <c r="F23" s="44"/>
      <c r="G23" s="45"/>
      <c r="H23" s="55"/>
    </row>
    <row r="24" spans="2:11" s="9" customFormat="1" ht="33.75" customHeight="1" x14ac:dyDescent="0.15">
      <c r="B24" s="46"/>
      <c r="C24" s="43"/>
      <c r="D24" s="43"/>
      <c r="E24" s="43"/>
      <c r="F24" s="44"/>
      <c r="G24" s="45"/>
      <c r="H24" s="55"/>
    </row>
    <row r="25" spans="2:11" s="9" customFormat="1" ht="33.75" customHeight="1" x14ac:dyDescent="0.15">
      <c r="B25" s="46"/>
      <c r="C25" s="43"/>
      <c r="D25" s="43"/>
      <c r="E25" s="43"/>
      <c r="F25" s="44"/>
      <c r="G25" s="45"/>
      <c r="H25" s="55"/>
    </row>
    <row r="26" spans="2:11" s="9" customFormat="1" ht="33.75" customHeight="1" x14ac:dyDescent="0.15">
      <c r="B26" s="46"/>
      <c r="C26" s="43"/>
      <c r="D26" s="43"/>
      <c r="E26" s="43"/>
      <c r="F26" s="44"/>
      <c r="G26" s="45"/>
      <c r="H26" s="55"/>
    </row>
    <row r="27" spans="2:11" s="9" customFormat="1" ht="33.75" customHeight="1" x14ac:dyDescent="0.15">
      <c r="B27" s="46"/>
      <c r="C27" s="43"/>
      <c r="D27" s="43"/>
      <c r="E27" s="43"/>
      <c r="F27" s="44"/>
      <c r="G27" s="45"/>
      <c r="H27" s="56"/>
    </row>
    <row r="28" spans="2:11" s="9" customFormat="1" ht="30" customHeight="1" x14ac:dyDescent="0.15">
      <c r="B28" s="58" t="s">
        <v>4</v>
      </c>
      <c r="C28" s="59"/>
      <c r="D28" s="59"/>
      <c r="E28" s="60"/>
      <c r="F28" s="40">
        <f ca="1">SUM(F13:OFFSET(F28,-1,0))</f>
        <v>0</v>
      </c>
      <c r="G28" s="40">
        <f ca="1">SUM(G13:OFFSET(G28,-1,0))</f>
        <v>0</v>
      </c>
      <c r="H28" s="32">
        <f ca="1">IF(ROUNDDOWN(G28*2/3,-3)&gt;=5000000,5000000,IF(ROUNDDOWN(G28*2/3,-3)&lt;=5000000,(ROUNDDOWN(G28*2/3,-3))))</f>
        <v>0</v>
      </c>
      <c r="J28" s="30"/>
    </row>
    <row r="29" spans="2:11" ht="84" customHeight="1" x14ac:dyDescent="0.15">
      <c r="B29" s="57" t="s">
        <v>17</v>
      </c>
      <c r="C29" s="57"/>
      <c r="D29" s="57"/>
      <c r="E29" s="57"/>
      <c r="F29" s="57"/>
      <c r="G29" s="57"/>
      <c r="H29" s="57"/>
    </row>
    <row r="30" spans="2:11" ht="36.75" customHeight="1" x14ac:dyDescent="0.15">
      <c r="B30" s="29"/>
      <c r="C30" s="29"/>
      <c r="D30" s="29"/>
      <c r="E30" s="29"/>
      <c r="F30" s="29"/>
      <c r="G30" s="29"/>
      <c r="H30" s="29"/>
      <c r="K30" s="30"/>
    </row>
    <row r="31" spans="2:11" ht="36.75" customHeight="1" x14ac:dyDescent="0.15">
      <c r="B31" s="29"/>
      <c r="C31" s="29"/>
      <c r="D31" s="29"/>
      <c r="E31" s="29"/>
      <c r="F31" s="29"/>
      <c r="G31" s="29"/>
      <c r="H31" s="29"/>
    </row>
    <row r="32" spans="2:11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</sheetData>
  <sheetProtection sheet="1" formatCells="0" formatColumns="0" formatRows="0" insertColumns="0" insertRows="0" insertHyperlinks="0" deleteColumns="0" deleteRows="0" sort="0" autoFilter="0" pivotTables="0"/>
  <mergeCells count="21">
    <mergeCell ref="B6:C6"/>
    <mergeCell ref="G4:H4"/>
    <mergeCell ref="G5:H5"/>
    <mergeCell ref="G8:H8"/>
    <mergeCell ref="B4:C4"/>
    <mergeCell ref="B5:C5"/>
    <mergeCell ref="B7:C7"/>
    <mergeCell ref="D4:F4"/>
    <mergeCell ref="D5:F5"/>
    <mergeCell ref="D6:F6"/>
    <mergeCell ref="D7:F7"/>
    <mergeCell ref="D8:F8"/>
    <mergeCell ref="G6:H6"/>
    <mergeCell ref="G7:H7"/>
    <mergeCell ref="H14:H27"/>
    <mergeCell ref="B29:H29"/>
    <mergeCell ref="B28:E28"/>
    <mergeCell ref="B8:C8"/>
    <mergeCell ref="B9:C9"/>
    <mergeCell ref="D9:F9"/>
    <mergeCell ref="G9:H9"/>
  </mergeCells>
  <phoneticPr fontId="1"/>
  <dataValidations count="1">
    <dataValidation type="whole" imeMode="halfAlpha" operator="greaterThanOrEqual" allowBlank="1" showInputMessage="1" showErrorMessage="1" sqref="E14:G27" xr:uid="{BC8CCAE4-2419-498D-A260-AA2316EDC917}">
      <formula1>0</formula1>
    </dataValidation>
  </dataValidations>
  <pageMargins left="0.98425196850393704" right="0.35433070866141736" top="0.78740157480314965" bottom="0.43307086614173229" header="0.27559055118110237" footer="0.15748031496062992"/>
  <pageSetup paperSize="9" fitToWidth="0" fitToHeight="0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08992B-1EC8-427E-8C7E-3330D0F2FC37}">
          <x14:formula1>
            <xm:f>'【編集不可】対象経費(科目）リスト'!$C$3:$C$22</xm:f>
          </x14:formula1>
          <xm:sqref>B14:B27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5ACB-9243-411E-A146-0DC7CB4904FA}">
  <dimension ref="A1:J35"/>
  <sheetViews>
    <sheetView view="pageBreakPreview" zoomScale="85" zoomScaleNormal="100" zoomScaleSheetLayoutView="85" workbookViewId="0">
      <selection activeCell="E21" sqref="E21"/>
    </sheetView>
  </sheetViews>
  <sheetFormatPr defaultColWidth="9" defaultRowHeight="13.5" x14ac:dyDescent="0.15"/>
  <cols>
    <col min="1" max="1" width="1.25" style="1" customWidth="1"/>
    <col min="2" max="4" width="13.75" style="1" customWidth="1"/>
    <col min="5" max="5" width="6.375" style="1" customWidth="1"/>
    <col min="6" max="8" width="13.75" style="1" customWidth="1"/>
    <col min="9" max="9" width="9" style="1"/>
    <col min="10" max="10" width="8.25" style="1" customWidth="1"/>
    <col min="11" max="16384" width="9" style="1"/>
  </cols>
  <sheetData>
    <row r="1" spans="1:8" ht="7.5" customHeight="1" x14ac:dyDescent="0.15">
      <c r="A1" s="7"/>
      <c r="B1" s="7"/>
      <c r="C1" s="7"/>
      <c r="D1" s="7"/>
      <c r="E1" s="7"/>
      <c r="F1" s="7"/>
      <c r="G1" s="7"/>
      <c r="H1" s="7"/>
    </row>
    <row r="2" spans="1:8" x14ac:dyDescent="0.15">
      <c r="A2" s="7"/>
      <c r="B2" s="7" t="s">
        <v>68</v>
      </c>
      <c r="C2" s="8"/>
      <c r="D2" s="8"/>
      <c r="E2" s="8"/>
      <c r="F2" s="8"/>
      <c r="G2" s="8"/>
      <c r="H2" s="8"/>
    </row>
    <row r="3" spans="1:8" s="2" customFormat="1" x14ac:dyDescent="0.15">
      <c r="A3" s="9"/>
      <c r="B3" s="9" t="s">
        <v>0</v>
      </c>
      <c r="C3" s="9"/>
      <c r="D3" s="9"/>
      <c r="E3" s="9"/>
      <c r="F3" s="9"/>
      <c r="G3" s="9"/>
      <c r="H3" s="9"/>
    </row>
    <row r="4" spans="1:8" s="2" customFormat="1" ht="24" customHeight="1" x14ac:dyDescent="0.15">
      <c r="A4" s="9"/>
      <c r="B4" s="105" t="s">
        <v>12</v>
      </c>
      <c r="C4" s="106"/>
      <c r="D4" s="107" t="s">
        <v>13</v>
      </c>
      <c r="E4" s="108"/>
      <c r="F4" s="109"/>
      <c r="G4" s="105" t="s">
        <v>14</v>
      </c>
      <c r="H4" s="106"/>
    </row>
    <row r="5" spans="1:8" s="2" customFormat="1" ht="30" customHeight="1" x14ac:dyDescent="0.15">
      <c r="A5" s="9"/>
      <c r="B5" s="99" t="s">
        <v>1</v>
      </c>
      <c r="C5" s="100"/>
      <c r="D5" s="94">
        <f>D9-D7-D6-D8</f>
        <v>1263500</v>
      </c>
      <c r="E5" s="95"/>
      <c r="F5" s="96"/>
      <c r="G5" s="97"/>
      <c r="H5" s="98"/>
    </row>
    <row r="6" spans="1:8" s="2" customFormat="1" ht="30" customHeight="1" x14ac:dyDescent="0.15">
      <c r="A6" s="9"/>
      <c r="B6" s="99" t="s">
        <v>10</v>
      </c>
      <c r="C6" s="100"/>
      <c r="D6" s="94">
        <v>0</v>
      </c>
      <c r="E6" s="95"/>
      <c r="F6" s="96"/>
      <c r="G6" s="101" t="s">
        <v>52</v>
      </c>
      <c r="H6" s="102"/>
    </row>
    <row r="7" spans="1:8" s="2" customFormat="1" ht="30" customHeight="1" x14ac:dyDescent="0.15">
      <c r="A7" s="9"/>
      <c r="B7" s="99" t="s">
        <v>2</v>
      </c>
      <c r="C7" s="100"/>
      <c r="D7" s="94">
        <f>H25</f>
        <v>1943000</v>
      </c>
      <c r="E7" s="95"/>
      <c r="F7" s="96"/>
      <c r="G7" s="103" t="s">
        <v>15</v>
      </c>
      <c r="H7" s="104"/>
    </row>
    <row r="8" spans="1:8" s="2" customFormat="1" ht="34.5" customHeight="1" x14ac:dyDescent="0.15">
      <c r="A8" s="9"/>
      <c r="B8" s="92" t="s">
        <v>11</v>
      </c>
      <c r="C8" s="93"/>
      <c r="D8" s="94">
        <v>0</v>
      </c>
      <c r="E8" s="95"/>
      <c r="F8" s="96"/>
      <c r="G8" s="97"/>
      <c r="H8" s="98"/>
    </row>
    <row r="9" spans="1:8" s="2" customFormat="1" ht="30" customHeight="1" x14ac:dyDescent="0.15">
      <c r="A9" s="9"/>
      <c r="B9" s="89" t="s">
        <v>4</v>
      </c>
      <c r="C9" s="91"/>
      <c r="D9" s="94">
        <f>F25</f>
        <v>3206500</v>
      </c>
      <c r="E9" s="95"/>
      <c r="F9" s="96"/>
      <c r="G9" s="97"/>
      <c r="H9" s="98"/>
    </row>
    <row r="10" spans="1:8" s="2" customFormat="1" x14ac:dyDescent="0.15">
      <c r="A10" s="9"/>
      <c r="B10" s="15" t="s">
        <v>16</v>
      </c>
      <c r="C10" s="10"/>
      <c r="D10" s="10"/>
      <c r="E10" s="10"/>
      <c r="F10" s="10"/>
      <c r="G10" s="10"/>
      <c r="H10" s="10"/>
    </row>
    <row r="11" spans="1:8" s="2" customFormat="1" x14ac:dyDescent="0.15">
      <c r="A11" s="9"/>
      <c r="B11" s="10"/>
      <c r="C11" s="10"/>
      <c r="D11" s="10"/>
      <c r="E11" s="10"/>
      <c r="F11" s="10"/>
      <c r="G11" s="10"/>
      <c r="H11" s="10"/>
    </row>
    <row r="12" spans="1:8" s="2" customFormat="1" x14ac:dyDescent="0.15">
      <c r="A12" s="9"/>
      <c r="B12" s="9" t="s">
        <v>3</v>
      </c>
      <c r="C12" s="9"/>
      <c r="D12" s="9"/>
      <c r="E12" s="9"/>
      <c r="F12" s="52" t="s">
        <v>64</v>
      </c>
      <c r="G12" s="52" t="s">
        <v>65</v>
      </c>
      <c r="H12" s="52" t="s">
        <v>66</v>
      </c>
    </row>
    <row r="13" spans="1:8" s="2" customFormat="1" ht="28.5" customHeight="1" x14ac:dyDescent="0.15">
      <c r="A13" s="9"/>
      <c r="B13" s="11" t="s">
        <v>9</v>
      </c>
      <c r="C13" s="11" t="s">
        <v>5</v>
      </c>
      <c r="D13" s="11" t="s">
        <v>42</v>
      </c>
      <c r="E13" s="11" t="s">
        <v>54</v>
      </c>
      <c r="F13" s="12" t="s">
        <v>39</v>
      </c>
      <c r="G13" s="12" t="s">
        <v>7</v>
      </c>
      <c r="H13" s="11" t="s">
        <v>8</v>
      </c>
    </row>
    <row r="14" spans="1:8" s="2" customFormat="1" ht="33.75" customHeight="1" x14ac:dyDescent="0.15">
      <c r="A14" s="9"/>
      <c r="B14" s="22" t="s">
        <v>40</v>
      </c>
      <c r="C14" s="23" t="s">
        <v>41</v>
      </c>
      <c r="D14" s="24" t="s">
        <v>43</v>
      </c>
      <c r="E14" s="25">
        <v>1</v>
      </c>
      <c r="F14" s="25">
        <v>5500</v>
      </c>
      <c r="G14" s="26">
        <v>5000</v>
      </c>
      <c r="H14" s="54"/>
    </row>
    <row r="15" spans="1:8" s="2" customFormat="1" ht="33.75" customHeight="1" x14ac:dyDescent="0.15">
      <c r="A15" s="9"/>
      <c r="B15" s="22" t="s">
        <v>44</v>
      </c>
      <c r="C15" s="23" t="s">
        <v>45</v>
      </c>
      <c r="D15" s="24" t="s">
        <v>43</v>
      </c>
      <c r="E15" s="27">
        <v>1</v>
      </c>
      <c r="F15" s="25">
        <v>11000</v>
      </c>
      <c r="G15" s="26">
        <v>10000</v>
      </c>
      <c r="H15" s="55"/>
    </row>
    <row r="16" spans="1:8" s="2" customFormat="1" ht="33.75" customHeight="1" x14ac:dyDescent="0.15">
      <c r="A16" s="9"/>
      <c r="B16" s="22" t="s">
        <v>46</v>
      </c>
      <c r="C16" s="23" t="s">
        <v>51</v>
      </c>
      <c r="D16" s="24" t="s">
        <v>43</v>
      </c>
      <c r="E16" s="27">
        <v>500</v>
      </c>
      <c r="F16" s="25">
        <v>440000</v>
      </c>
      <c r="G16" s="26">
        <v>400000</v>
      </c>
      <c r="H16" s="55"/>
    </row>
    <row r="17" spans="1:10" s="2" customFormat="1" ht="33.75" customHeight="1" x14ac:dyDescent="0.15">
      <c r="A17" s="9"/>
      <c r="B17" s="22" t="s">
        <v>47</v>
      </c>
      <c r="C17" s="23" t="s">
        <v>48</v>
      </c>
      <c r="D17" s="24" t="s">
        <v>43</v>
      </c>
      <c r="E17" s="27">
        <v>1</v>
      </c>
      <c r="F17" s="25">
        <v>2200000</v>
      </c>
      <c r="G17" s="26">
        <v>2000000</v>
      </c>
      <c r="H17" s="55"/>
    </row>
    <row r="18" spans="1:10" s="2" customFormat="1" ht="33.75" customHeight="1" x14ac:dyDescent="0.15">
      <c r="A18" s="9"/>
      <c r="B18" s="22" t="s">
        <v>49</v>
      </c>
      <c r="C18" s="23" t="s">
        <v>50</v>
      </c>
      <c r="D18" s="24" t="s">
        <v>43</v>
      </c>
      <c r="E18" s="27">
        <v>1</v>
      </c>
      <c r="F18" s="25">
        <v>550000</v>
      </c>
      <c r="G18" s="26">
        <v>500000</v>
      </c>
      <c r="H18" s="55"/>
    </row>
    <row r="19" spans="1:10" s="2" customFormat="1" ht="33.75" customHeight="1" x14ac:dyDescent="0.15">
      <c r="A19" s="9"/>
      <c r="B19" s="18"/>
      <c r="C19" s="21"/>
      <c r="D19" s="19"/>
      <c r="E19" s="20"/>
      <c r="F19" s="13"/>
      <c r="G19" s="14"/>
      <c r="H19" s="55"/>
    </row>
    <row r="20" spans="1:10" s="2" customFormat="1" ht="33.75" customHeight="1" x14ac:dyDescent="0.15">
      <c r="A20" s="9"/>
      <c r="B20" s="18"/>
      <c r="C20" s="21"/>
      <c r="D20" s="19"/>
      <c r="E20" s="20"/>
      <c r="F20" s="13"/>
      <c r="G20" s="14"/>
      <c r="H20" s="55"/>
    </row>
    <row r="21" spans="1:10" s="2" customFormat="1" ht="33.75" customHeight="1" x14ac:dyDescent="0.15">
      <c r="A21" s="9"/>
      <c r="B21" s="18"/>
      <c r="C21" s="21"/>
      <c r="D21" s="19"/>
      <c r="E21" s="20"/>
      <c r="F21" s="13"/>
      <c r="G21" s="14"/>
      <c r="H21" s="55"/>
    </row>
    <row r="22" spans="1:10" s="2" customFormat="1" ht="33.75" customHeight="1" x14ac:dyDescent="0.15">
      <c r="A22" s="9"/>
      <c r="B22" s="18"/>
      <c r="C22" s="21"/>
      <c r="D22" s="19"/>
      <c r="E22" s="20"/>
      <c r="F22" s="13"/>
      <c r="G22" s="14"/>
      <c r="H22" s="55"/>
    </row>
    <row r="23" spans="1:10" s="2" customFormat="1" ht="33.75" customHeight="1" x14ac:dyDescent="0.15">
      <c r="A23" s="9"/>
      <c r="B23" s="18"/>
      <c r="C23" s="21"/>
      <c r="D23" s="19"/>
      <c r="E23" s="20"/>
      <c r="F23" s="13"/>
      <c r="G23" s="14"/>
      <c r="H23" s="55"/>
    </row>
    <row r="24" spans="1:10" s="2" customFormat="1" ht="33.75" customHeight="1" x14ac:dyDescent="0.15">
      <c r="A24" s="9"/>
      <c r="B24" s="18"/>
      <c r="C24" s="21"/>
      <c r="D24" s="19"/>
      <c r="E24" s="20"/>
      <c r="F24" s="13"/>
      <c r="G24" s="14"/>
      <c r="H24" s="56"/>
    </row>
    <row r="25" spans="1:10" s="2" customFormat="1" ht="30" customHeight="1" x14ac:dyDescent="0.15">
      <c r="A25" s="9"/>
      <c r="B25" s="89" t="s">
        <v>4</v>
      </c>
      <c r="C25" s="90"/>
      <c r="D25" s="90"/>
      <c r="E25" s="91"/>
      <c r="F25" s="25">
        <f>SUM(F14:F24)</f>
        <v>3206500</v>
      </c>
      <c r="G25" s="25">
        <f>SUM(G14:G24)</f>
        <v>2915000</v>
      </c>
      <c r="H25" s="28">
        <f>_xlfn.IFS(ROUNDDOWN(G25*2/3,-3)&gt;=2500000,2500000,ROUNDDOWN(G25*2/3,-3)&lt;=2500000,ROUNDDOWN(G25*2/3,-3))</f>
        <v>1943000</v>
      </c>
      <c r="J25" s="41"/>
    </row>
    <row r="26" spans="1:10" ht="84" customHeight="1" x14ac:dyDescent="0.15">
      <c r="A26" s="7"/>
      <c r="B26" s="57" t="s">
        <v>53</v>
      </c>
      <c r="C26" s="57"/>
      <c r="D26" s="57"/>
      <c r="E26" s="57"/>
      <c r="F26" s="57"/>
      <c r="G26" s="57"/>
      <c r="H26" s="57"/>
    </row>
    <row r="27" spans="1:10" ht="36.75" customHeight="1" x14ac:dyDescent="0.15">
      <c r="B27" s="3"/>
      <c r="C27" s="3"/>
      <c r="D27" s="3"/>
      <c r="E27" s="3"/>
      <c r="F27" s="3"/>
      <c r="G27" s="3"/>
      <c r="H27" s="3"/>
    </row>
    <row r="28" spans="1:10" ht="36.75" customHeight="1" x14ac:dyDescent="0.15">
      <c r="B28" s="3"/>
      <c r="C28" s="3"/>
      <c r="D28" s="3"/>
      <c r="E28" s="3"/>
      <c r="F28" s="3"/>
      <c r="G28" s="3"/>
      <c r="H28" s="3"/>
    </row>
    <row r="29" spans="1:10" ht="16.5" customHeight="1" x14ac:dyDescent="0.15"/>
    <row r="30" spans="1:10" ht="16.5" customHeight="1" x14ac:dyDescent="0.15"/>
    <row r="31" spans="1:10" ht="16.5" customHeight="1" x14ac:dyDescent="0.15"/>
    <row r="32" spans="1:10" ht="16.5" customHeight="1" x14ac:dyDescent="0.15"/>
    <row r="33" ht="16.5" customHeight="1" x14ac:dyDescent="0.15"/>
    <row r="34" ht="16.5" customHeight="1" x14ac:dyDescent="0.15"/>
    <row r="35" ht="16.5" customHeight="1" x14ac:dyDescent="0.15"/>
  </sheetData>
  <sheetProtection sheet="1" objects="1" scenarios="1"/>
  <mergeCells count="21">
    <mergeCell ref="B4:C4"/>
    <mergeCell ref="D4:F4"/>
    <mergeCell ref="G4:H4"/>
    <mergeCell ref="B5:C5"/>
    <mergeCell ref="D5:F5"/>
    <mergeCell ref="G5:H5"/>
    <mergeCell ref="B6:C6"/>
    <mergeCell ref="D6:F6"/>
    <mergeCell ref="G6:H6"/>
    <mergeCell ref="B7:C7"/>
    <mergeCell ref="D7:F7"/>
    <mergeCell ref="G7:H7"/>
    <mergeCell ref="H14:H24"/>
    <mergeCell ref="B25:E25"/>
    <mergeCell ref="B26:H26"/>
    <mergeCell ref="B8:C8"/>
    <mergeCell ref="D8:F8"/>
    <mergeCell ref="G8:H8"/>
    <mergeCell ref="B9:C9"/>
    <mergeCell ref="D9:F9"/>
    <mergeCell ref="G9:H9"/>
  </mergeCells>
  <phoneticPr fontId="1"/>
  <dataValidations count="1">
    <dataValidation imeMode="halfAlpha" allowBlank="1" showInputMessage="1" showErrorMessage="1" sqref="F14:G24" xr:uid="{F78DF7F3-8DED-448E-B29A-FDC117BCBC29}"/>
  </dataValidations>
  <pageMargins left="0.98425196850393704" right="0.35433070866141736" top="0.98425196850393704" bottom="0.62992125984251968" header="0.27559055118110237" footer="0.15748031496062992"/>
  <pageSetup paperSize="9" fitToWidth="0" fitToHeight="0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1446BC-9122-439A-8B07-E8DAC0F1CE7C}">
          <x14:formula1>
            <xm:f>'【編集不可】対象経費(科目）リスト'!$C$3:$C$22</xm:f>
          </x14:formula1>
          <xm:sqref>B14:B24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E7F7-0E36-42E8-B349-00FF885E06B2}">
  <dimension ref="B1:C22"/>
  <sheetViews>
    <sheetView workbookViewId="0">
      <selection activeCell="C13" sqref="C13"/>
    </sheetView>
  </sheetViews>
  <sheetFormatPr defaultRowHeight="14.25" x14ac:dyDescent="0.15"/>
  <cols>
    <col min="1" max="1" width="1.625" customWidth="1"/>
    <col min="2" max="2" width="4.125" style="16" customWidth="1"/>
    <col min="3" max="3" width="43.875" style="6" bestFit="1" customWidth="1"/>
  </cols>
  <sheetData>
    <row r="1" spans="2:3" ht="5.25" customHeight="1" x14ac:dyDescent="0.15"/>
    <row r="2" spans="2:3" x14ac:dyDescent="0.15">
      <c r="B2" s="17"/>
      <c r="C2" s="4" t="s">
        <v>38</v>
      </c>
    </row>
    <row r="3" spans="2:3" x14ac:dyDescent="0.15">
      <c r="B3" s="17">
        <v>1</v>
      </c>
      <c r="C3" s="5" t="s">
        <v>18</v>
      </c>
    </row>
    <row r="4" spans="2:3" x14ac:dyDescent="0.15">
      <c r="B4" s="17">
        <v>2</v>
      </c>
      <c r="C4" s="5" t="s">
        <v>19</v>
      </c>
    </row>
    <row r="5" spans="2:3" x14ac:dyDescent="0.15">
      <c r="B5" s="17">
        <v>3</v>
      </c>
      <c r="C5" s="5" t="s">
        <v>20</v>
      </c>
    </row>
    <row r="6" spans="2:3" x14ac:dyDescent="0.15">
      <c r="B6" s="17">
        <v>4</v>
      </c>
      <c r="C6" s="5" t="s">
        <v>21</v>
      </c>
    </row>
    <row r="7" spans="2:3" x14ac:dyDescent="0.15">
      <c r="B7" s="17">
        <v>5</v>
      </c>
      <c r="C7" s="5" t="s">
        <v>22</v>
      </c>
    </row>
    <row r="8" spans="2:3" x14ac:dyDescent="0.15">
      <c r="B8" s="17">
        <v>6</v>
      </c>
      <c r="C8" s="5" t="s">
        <v>23</v>
      </c>
    </row>
    <row r="9" spans="2:3" x14ac:dyDescent="0.15">
      <c r="B9" s="17">
        <v>7</v>
      </c>
      <c r="C9" s="5" t="s">
        <v>24</v>
      </c>
    </row>
    <row r="10" spans="2:3" x14ac:dyDescent="0.15">
      <c r="B10" s="17">
        <v>8</v>
      </c>
      <c r="C10" s="5" t="s">
        <v>25</v>
      </c>
    </row>
    <row r="11" spans="2:3" x14ac:dyDescent="0.15">
      <c r="B11" s="17">
        <v>9</v>
      </c>
      <c r="C11" s="5" t="s">
        <v>26</v>
      </c>
    </row>
    <row r="12" spans="2:3" x14ac:dyDescent="0.15">
      <c r="B12" s="17">
        <v>10</v>
      </c>
      <c r="C12" s="5" t="s">
        <v>27</v>
      </c>
    </row>
    <row r="13" spans="2:3" x14ac:dyDescent="0.15">
      <c r="B13" s="17">
        <v>11</v>
      </c>
      <c r="C13" s="5" t="s">
        <v>28</v>
      </c>
    </row>
    <row r="14" spans="2:3" x14ac:dyDescent="0.15">
      <c r="B14" s="17">
        <v>12</v>
      </c>
      <c r="C14" s="5" t="s">
        <v>29</v>
      </c>
    </row>
    <row r="15" spans="2:3" x14ac:dyDescent="0.15">
      <c r="B15" s="17">
        <v>13</v>
      </c>
      <c r="C15" s="5" t="s">
        <v>30</v>
      </c>
    </row>
    <row r="16" spans="2:3" x14ac:dyDescent="0.15">
      <c r="B16" s="17">
        <v>14</v>
      </c>
      <c r="C16" s="5" t="s">
        <v>31</v>
      </c>
    </row>
    <row r="17" spans="2:3" x14ac:dyDescent="0.15">
      <c r="B17" s="17">
        <v>15</v>
      </c>
      <c r="C17" s="5" t="s">
        <v>32</v>
      </c>
    </row>
    <row r="18" spans="2:3" x14ac:dyDescent="0.15">
      <c r="B18" s="17">
        <v>16</v>
      </c>
      <c r="C18" s="5" t="s">
        <v>33</v>
      </c>
    </row>
    <row r="19" spans="2:3" x14ac:dyDescent="0.15">
      <c r="B19" s="17">
        <v>17</v>
      </c>
      <c r="C19" s="5" t="s">
        <v>34</v>
      </c>
    </row>
    <row r="20" spans="2:3" x14ac:dyDescent="0.15">
      <c r="B20" s="17">
        <v>18</v>
      </c>
      <c r="C20" s="5" t="s">
        <v>35</v>
      </c>
    </row>
    <row r="21" spans="2:3" x14ac:dyDescent="0.15">
      <c r="B21" s="17">
        <v>19</v>
      </c>
      <c r="C21" s="5" t="s">
        <v>36</v>
      </c>
    </row>
    <row r="22" spans="2:3" x14ac:dyDescent="0.15">
      <c r="B22" s="17">
        <v>20</v>
      </c>
      <c r="C22" s="5" t="s">
        <v>37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収支計算書</vt:lpstr>
      <vt:lpstr>収支計算書 (記載例）</vt:lpstr>
      <vt:lpstr>【編集不可】対象経費(科目）リスト</vt:lpstr>
      <vt:lpstr>収支計算書!Print_Area</vt:lpstr>
      <vt:lpstr>'収支計算書 (記載例）'!Print_Area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sikin</cp:lastModifiedBy>
  <cp:lastPrinted>2021-03-26T05:13:50Z</cp:lastPrinted>
  <dcterms:created xsi:type="dcterms:W3CDTF">2018-07-06T07:38:46Z</dcterms:created>
  <dcterms:modified xsi:type="dcterms:W3CDTF">2023-04-19T23:03:39Z</dcterms:modified>
</cp:coreProperties>
</file>