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0情報センター\10HP掲載用ファイル仮置きフォルダ\ページ管理\R6\チャレンジ基金R6\R6 一次公募アップロード分\"/>
    </mc:Choice>
  </mc:AlternateContent>
  <xr:revisionPtr revIDLastSave="0" documentId="8_{0DE4A81B-3F7B-4675-800D-7E798065C9F3}" xr6:coauthVersionLast="47" xr6:coauthVersionMax="47" xr10:uidLastSave="{00000000-0000-0000-0000-000000000000}"/>
  <bookViews>
    <workbookView xWindow="-108" yWindow="-108" windowWidth="23256" windowHeight="12576" xr2:uid="{A0825547-25F9-42C9-9C84-60927A8A4E23}"/>
  </bookViews>
  <sheets>
    <sheet name="チャレンジ基金　人件費対象経費算出表" sheetId="1" r:id="rId1"/>
    <sheet name="R6時間単価一覧表（編集不可）" sheetId="2" r:id="rId2"/>
  </sheets>
  <definedNames>
    <definedName name="_xlnm.Print_Area" localSheetId="0">'チャレンジ基金　人件費対象経費算出表'!$A$1:$L$63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K32" i="1"/>
  <c r="E12" i="1"/>
  <c r="F12" i="1"/>
  <c r="F14" i="1" s="1"/>
  <c r="F15" i="1" s="1"/>
  <c r="G12" i="1"/>
  <c r="G14" i="1" s="1"/>
  <c r="G15" i="1" s="1"/>
  <c r="H12" i="1"/>
  <c r="H14" i="1" s="1"/>
  <c r="H15" i="1" s="1"/>
  <c r="I12" i="1"/>
  <c r="I14" i="1" s="1"/>
  <c r="I15" i="1" s="1"/>
  <c r="J12" i="1"/>
  <c r="J14" i="1" s="1"/>
  <c r="J15" i="1" s="1"/>
  <c r="K12" i="1"/>
  <c r="K14" i="1" s="1"/>
  <c r="K15" i="1" s="1"/>
  <c r="D12" i="1"/>
  <c r="D14" i="1" s="1"/>
  <c r="D15" i="1" s="1"/>
  <c r="K57" i="1"/>
  <c r="K59" i="1" s="1"/>
  <c r="K60" i="1" s="1"/>
  <c r="J57" i="1"/>
  <c r="J59" i="1" s="1"/>
  <c r="J60" i="1" s="1"/>
  <c r="I57" i="1"/>
  <c r="I59" i="1" s="1"/>
  <c r="I60" i="1" s="1"/>
  <c r="H57" i="1"/>
  <c r="H59" i="1" s="1"/>
  <c r="H60" i="1" s="1"/>
  <c r="G57" i="1"/>
  <c r="G59" i="1" s="1"/>
  <c r="G60" i="1" s="1"/>
  <c r="F57" i="1"/>
  <c r="F59" i="1" s="1"/>
  <c r="F60" i="1" s="1"/>
  <c r="E57" i="1"/>
  <c r="E59" i="1" s="1"/>
  <c r="E60" i="1" s="1"/>
  <c r="D57" i="1"/>
  <c r="D59" i="1" s="1"/>
  <c r="D60" i="1" s="1"/>
  <c r="K48" i="1"/>
  <c r="K50" i="1" s="1"/>
  <c r="K51" i="1" s="1"/>
  <c r="J48" i="1"/>
  <c r="J50" i="1" s="1"/>
  <c r="J51" i="1" s="1"/>
  <c r="I48" i="1"/>
  <c r="I50" i="1" s="1"/>
  <c r="I51" i="1" s="1"/>
  <c r="H48" i="1"/>
  <c r="H50" i="1" s="1"/>
  <c r="H51" i="1" s="1"/>
  <c r="G48" i="1"/>
  <c r="G50" i="1" s="1"/>
  <c r="G51" i="1" s="1"/>
  <c r="F48" i="1"/>
  <c r="F50" i="1" s="1"/>
  <c r="F51" i="1" s="1"/>
  <c r="E48" i="1"/>
  <c r="E50" i="1" s="1"/>
  <c r="E51" i="1" s="1"/>
  <c r="D48" i="1"/>
  <c r="D50" i="1" s="1"/>
  <c r="D51" i="1" s="1"/>
  <c r="K39" i="1"/>
  <c r="K41" i="1" s="1"/>
  <c r="K42" i="1" s="1"/>
  <c r="J39" i="1"/>
  <c r="J41" i="1" s="1"/>
  <c r="J42" i="1" s="1"/>
  <c r="I39" i="1"/>
  <c r="I41" i="1" s="1"/>
  <c r="I42" i="1" s="1"/>
  <c r="H39" i="1"/>
  <c r="H41" i="1" s="1"/>
  <c r="H42" i="1" s="1"/>
  <c r="G39" i="1"/>
  <c r="G41" i="1" s="1"/>
  <c r="G42" i="1" s="1"/>
  <c r="F39" i="1"/>
  <c r="F41" i="1" s="1"/>
  <c r="F42" i="1" s="1"/>
  <c r="E39" i="1"/>
  <c r="E41" i="1" s="1"/>
  <c r="E42" i="1" s="1"/>
  <c r="D39" i="1"/>
  <c r="D41" i="1" s="1"/>
  <c r="D42" i="1" s="1"/>
  <c r="K30" i="1"/>
  <c r="J30" i="1"/>
  <c r="I30" i="1"/>
  <c r="H30" i="1"/>
  <c r="G30" i="1"/>
  <c r="G32" i="1" s="1"/>
  <c r="F30" i="1"/>
  <c r="F32" i="1" s="1"/>
  <c r="E30" i="1"/>
  <c r="D30" i="1"/>
  <c r="D32" i="1" s="1"/>
  <c r="K21" i="1"/>
  <c r="K23" i="1" s="1"/>
  <c r="K24" i="1" s="1"/>
  <c r="J21" i="1"/>
  <c r="J23" i="1" s="1"/>
  <c r="J24" i="1" s="1"/>
  <c r="I21" i="1"/>
  <c r="I23" i="1" s="1"/>
  <c r="I24" i="1" s="1"/>
  <c r="H21" i="1"/>
  <c r="H23" i="1" s="1"/>
  <c r="H24" i="1" s="1"/>
  <c r="G21" i="1"/>
  <c r="G23" i="1" s="1"/>
  <c r="G24" i="1" s="1"/>
  <c r="F21" i="1"/>
  <c r="F23" i="1" s="1"/>
  <c r="F24" i="1" s="1"/>
  <c r="E21" i="1"/>
  <c r="E23" i="1" s="1"/>
  <c r="E24" i="1" s="1"/>
  <c r="D21" i="1"/>
  <c r="D23" i="1" s="1"/>
  <c r="D24" i="1" s="1"/>
  <c r="E14" i="1"/>
  <c r="E15" i="1" s="1"/>
  <c r="I32" i="1" l="1"/>
  <c r="I33" i="1" s="1"/>
  <c r="I63" i="1" s="1"/>
  <c r="H32" i="1"/>
  <c r="H33" i="1" s="1"/>
  <c r="H63" i="1" s="1"/>
  <c r="E32" i="1"/>
  <c r="E33" i="1" s="1"/>
  <c r="E63" i="1" s="1"/>
  <c r="D33" i="1"/>
  <c r="D63" i="1" s="1"/>
  <c r="F33" i="1"/>
  <c r="F63" i="1" s="1"/>
  <c r="G33" i="1"/>
  <c r="G63" i="1" s="1"/>
  <c r="J33" i="1"/>
  <c r="J63" i="1" s="1"/>
  <c r="K33" i="1"/>
  <c r="K63" i="1" s="1"/>
  <c r="L60" i="1"/>
  <c r="L51" i="1"/>
  <c r="L42" i="1"/>
  <c r="L24" i="1"/>
  <c r="L33" i="1" l="1"/>
  <c r="L63" i="1"/>
  <c r="L15" i="1"/>
</calcChain>
</file>

<file path=xl/sharedStrings.xml><?xml version="1.0" encoding="utf-8"?>
<sst xmlns="http://schemas.openxmlformats.org/spreadsheetml/2006/main" count="114" uniqueCount="32">
  <si>
    <t>年月</t>
    <rPh sb="0" eb="1">
      <t>ネン</t>
    </rPh>
    <rPh sb="1" eb="2">
      <t>ツキ</t>
    </rPh>
    <phoneticPr fontId="1"/>
  </si>
  <si>
    <t>7月</t>
    <rPh sb="1" eb="2">
      <t>ツキ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</si>
  <si>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</si>
  <si>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</si>
  <si>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</si>
  <si>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</si>
  <si>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</si>
  <si>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</si>
  <si>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</si>
  <si>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合計</t>
    <rPh sb="0" eb="2">
      <t>ゴウケイ</t>
    </rPh>
    <phoneticPr fontId="1"/>
  </si>
  <si>
    <t>月合計</t>
    <rPh sb="0" eb="1">
      <t>ツキ</t>
    </rPh>
    <rPh sb="1" eb="3">
      <t>ゴウケイ</t>
    </rPh>
    <phoneticPr fontId="1"/>
  </si>
  <si>
    <t>総合計</t>
    <rPh sb="0" eb="1">
      <t>ソウ</t>
    </rPh>
    <rPh sb="1" eb="3">
      <t>ゴウケイ</t>
    </rPh>
    <phoneticPr fontId="1"/>
  </si>
  <si>
    <t>単価</t>
    <rPh sb="0" eb="2">
      <t>タンカ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</si>
  <si>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</si>
  <si>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</si>
  <si>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（参考）</t>
    <rPh sb="1" eb="3">
      <t>サンコウ</t>
    </rPh>
    <phoneticPr fontId="1"/>
  </si>
  <si>
    <t>基本給（A)</t>
    <rPh sb="0" eb="3">
      <t>キホンキュウ</t>
    </rPh>
    <phoneticPr fontId="1"/>
  </si>
  <si>
    <t>時間単価（B)</t>
    <rPh sb="0" eb="2">
      <t>ジカン</t>
    </rPh>
    <rPh sb="2" eb="4">
      <t>タンカ</t>
    </rPh>
    <phoneticPr fontId="1"/>
  </si>
  <si>
    <t>助成事業従事時間（C)</t>
    <rPh sb="0" eb="4">
      <t>ジョセイジギョウ</t>
    </rPh>
    <rPh sb="4" eb="6">
      <t>ジュウジ</t>
    </rPh>
    <rPh sb="6" eb="7">
      <t>ジ</t>
    </rPh>
    <phoneticPr fontId="1"/>
  </si>
  <si>
    <t>算出金額（D)（（B）×（C)）</t>
    <rPh sb="0" eb="2">
      <t>サンシュツ</t>
    </rPh>
    <rPh sb="2" eb="4">
      <t>キンガク</t>
    </rPh>
    <phoneticPr fontId="1"/>
  </si>
  <si>
    <t>助成対象経費合計</t>
    <rPh sb="0" eb="2">
      <t>ジョセイ</t>
    </rPh>
    <rPh sb="2" eb="4">
      <t>タイショウ</t>
    </rPh>
    <rPh sb="4" eb="6">
      <t>ケイヒ</t>
    </rPh>
    <rPh sb="6" eb="8">
      <t>ゴウケイ</t>
    </rPh>
    <phoneticPr fontId="1"/>
  </si>
  <si>
    <r>
      <t xml:space="preserve">助成対象経費（E)
</t>
    </r>
    <r>
      <rPr>
        <sz val="8"/>
        <color theme="1"/>
        <rFont val="ＭＳ Ｐゴシック"/>
        <family val="3"/>
        <charset val="128"/>
      </rPr>
      <t>※(A)が最大値</t>
    </r>
    <rPh sb="0" eb="2">
      <t>ジョセイ</t>
    </rPh>
    <rPh sb="2" eb="4">
      <t>タイショウ</t>
    </rPh>
    <rPh sb="4" eb="6">
      <t>ケイヒ</t>
    </rPh>
    <rPh sb="15" eb="18">
      <t>サイダイチ</t>
    </rPh>
    <phoneticPr fontId="1"/>
  </si>
  <si>
    <r>
      <t xml:space="preserve">助成対象経費（E)
</t>
    </r>
    <r>
      <rPr>
        <sz val="6"/>
        <color theme="1"/>
        <rFont val="ＭＳ Ｐゴシック"/>
        <family val="3"/>
        <charset val="128"/>
      </rPr>
      <t>※(A)が最大値</t>
    </r>
    <rPh sb="0" eb="2">
      <t>ジョセイ</t>
    </rPh>
    <rPh sb="2" eb="4">
      <t>タイショウ</t>
    </rPh>
    <rPh sb="4" eb="6">
      <t>ケイヒ</t>
    </rPh>
    <rPh sb="15" eb="18">
      <t>サイダイチ</t>
    </rPh>
    <phoneticPr fontId="1"/>
  </si>
  <si>
    <t>いばらきチャレンジ基金事業　助成対象人件費積算表</t>
    <rPh sb="9" eb="11">
      <t>キキン</t>
    </rPh>
    <rPh sb="11" eb="13">
      <t>ジギョウ</t>
    </rPh>
    <rPh sb="14" eb="18">
      <t>ジョセイタイショウ</t>
    </rPh>
    <rPh sb="18" eb="21">
      <t>ジンケンヒ</t>
    </rPh>
    <rPh sb="21" eb="23">
      <t>セキサン</t>
    </rPh>
    <rPh sb="23" eb="24">
      <t>ヒョウ</t>
    </rPh>
    <phoneticPr fontId="1"/>
  </si>
  <si>
    <t>(新技術・新製品開発促進事業（単年度）におけるソフトウェアの研究開発に直接従事する人件費のみ対象）</t>
    <rPh sb="1" eb="4">
      <t>シンギジュツ</t>
    </rPh>
    <rPh sb="5" eb="8">
      <t>シンセイヒン</t>
    </rPh>
    <rPh sb="8" eb="10">
      <t>カイハツ</t>
    </rPh>
    <rPh sb="10" eb="12">
      <t>ソクシン</t>
    </rPh>
    <rPh sb="12" eb="14">
      <t>ジギョウ</t>
    </rPh>
    <rPh sb="17" eb="18">
      <t>ド</t>
    </rPh>
    <rPh sb="30" eb="34">
      <t>ケンキュウカイハツ</t>
    </rPh>
    <rPh sb="35" eb="37">
      <t>チョクセツ</t>
    </rPh>
    <rPh sb="37" eb="39">
      <t>ジュウジ</t>
    </rPh>
    <rPh sb="41" eb="44">
      <t>ジンケンヒ</t>
    </rPh>
    <phoneticPr fontId="1"/>
  </si>
  <si>
    <t>担当者１</t>
    <rPh sb="0" eb="3">
      <t>タントウシャ</t>
    </rPh>
    <phoneticPr fontId="1"/>
  </si>
  <si>
    <t>担当者２</t>
    <rPh sb="0" eb="3">
      <t>タントウシャ</t>
    </rPh>
    <phoneticPr fontId="1"/>
  </si>
  <si>
    <t>担当者３</t>
    <rPh sb="0" eb="3">
      <t>タントウシャ</t>
    </rPh>
    <phoneticPr fontId="1"/>
  </si>
  <si>
    <t>担当者４</t>
    <rPh sb="0" eb="3">
      <t>タントウシャ</t>
    </rPh>
    <phoneticPr fontId="1"/>
  </si>
  <si>
    <t>担当者５</t>
    <rPh sb="0" eb="3">
      <t>タントウシャ</t>
    </rPh>
    <phoneticPr fontId="1"/>
  </si>
  <si>
    <t>担当者６</t>
    <rPh sb="0" eb="3">
      <t>タントウシャ</t>
    </rPh>
    <phoneticPr fontId="1"/>
  </si>
  <si>
    <t>入力方法:「基本給」、「助成事業従事時間」を入力ください。あとは自動計算されます。</t>
    <rPh sb="0" eb="2">
      <t>ニュウリョク</t>
    </rPh>
    <rPh sb="2" eb="4">
      <t>ホウホウ</t>
    </rPh>
    <rPh sb="6" eb="9">
      <t>キホンキュウ</t>
    </rPh>
    <rPh sb="12" eb="14">
      <t>ジョセイ</t>
    </rPh>
    <rPh sb="14" eb="16">
      <t>ジギョウ</t>
    </rPh>
    <rPh sb="16" eb="18">
      <t>ジュウジ</t>
    </rPh>
    <rPh sb="18" eb="20">
      <t>ジカン</t>
    </rPh>
    <rPh sb="22" eb="24">
      <t>ニュウリョク</t>
    </rPh>
    <rPh sb="32" eb="34">
      <t>ジドウ</t>
    </rPh>
    <rPh sb="34" eb="3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</si>
</sst>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Protection="1">
      <alignment vertical="center"/>
      <protection locked="0"/>
    </xf>
    <xf numFmtId="176" fontId="2" fillId="0" borderId="3" xfId="0" applyNumberFormat="1" applyFont="1" applyBorder="1" applyProtection="1">
      <alignment vertical="center"/>
      <protection locked="0"/>
    </xf>
    <xf numFmtId="176" fontId="2" fillId="0" borderId="1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7" fontId="2" fillId="2" borderId="1" xfId="0" applyNumberFormat="1" applyFont="1" applyFill="1" applyBorder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  <protection locked="0"/>
    </xf>
    <xf numFmtId="177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Protection="1">
      <alignment vertical="center"/>
      <protection locked="0"/>
    </xf>
    <xf numFmtId="176" fontId="4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A2FC-CF28-46B2-A01A-92800C710FAF}">
  <dimension ref="B1:L64"/>
  <sheetViews>
    <sheetView tabSelected="1" view="pageBreakPreview" zoomScaleNormal="100" zoomScaleSheetLayoutView="100" workbookViewId="0">
      <selection activeCell="B5" sqref="B5"/>
    </sheetView>
  </sheetViews>
  <sheetFormatPr defaultColWidth="8.69921875" defaultRowHeight="12" x14ac:dyDescent="0.45"/>
  <cols>
    <col min="1" max="1" width="1.19921875" style="4" customWidth="1"/>
    <col min="2" max="2" width="5.09765625" style="4" customWidth="1"/>
    <col min="3" max="3" width="14.09765625" style="4" customWidth="1"/>
    <col min="4" max="11" width="8.8984375" style="4" customWidth="1"/>
    <col min="12" max="12" width="10.09765625" style="4" bestFit="1" customWidth="1"/>
    <col min="13" max="13" width="3.3984375" style="4" customWidth="1"/>
    <col min="14" max="16384" width="8.69921875" style="4"/>
  </cols>
  <sheetData>
    <row r="1" spans="2:12" ht="14.4" x14ac:dyDescent="0.45">
      <c r="L1" s="22" t="s">
        <v>15</v>
      </c>
    </row>
    <row r="2" spans="2:12" ht="14.4" x14ac:dyDescent="0.45">
      <c r="B2" s="5" t="s">
        <v>23</v>
      </c>
      <c r="C2" s="5"/>
    </row>
    <row r="3" spans="2:12" ht="3.75" customHeight="1" x14ac:dyDescent="0.45">
      <c r="B3" s="5"/>
      <c r="C3" s="5"/>
    </row>
    <row r="4" spans="2:12" ht="14.4" x14ac:dyDescent="0.45">
      <c r="B4" s="5" t="s">
        <v>24</v>
      </c>
      <c r="C4" s="5"/>
    </row>
    <row r="5" spans="2:12" ht="14.4" x14ac:dyDescent="0.45">
      <c r="B5" s="5"/>
      <c r="C5" s="5"/>
    </row>
    <row r="6" spans="2:12" ht="18" customHeight="1" x14ac:dyDescent="0.45">
      <c r="B6" s="5" t="s">
        <v>31</v>
      </c>
      <c r="C6" s="5"/>
    </row>
    <row r="7" spans="2:12" ht="6" customHeight="1" x14ac:dyDescent="0.45"/>
    <row r="8" spans="2:12" ht="18" customHeight="1" x14ac:dyDescent="0.45">
      <c r="B8" s="21" t="s">
        <v>25</v>
      </c>
      <c r="C8" s="21"/>
    </row>
    <row r="9" spans="2:12" ht="3" customHeight="1" x14ac:dyDescent="0.45"/>
    <row r="10" spans="2:12" ht="18" customHeight="1" x14ac:dyDescent="0.45">
      <c r="B10" s="23" t="s">
        <v>0</v>
      </c>
      <c r="C10" s="24"/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  <c r="I10" s="6" t="s">
        <v>6</v>
      </c>
      <c r="J10" s="6" t="s">
        <v>7</v>
      </c>
      <c r="K10" s="6" t="s">
        <v>8</v>
      </c>
      <c r="L10" s="6" t="s">
        <v>9</v>
      </c>
    </row>
    <row r="11" spans="2:12" ht="18" customHeight="1" x14ac:dyDescent="0.45">
      <c r="B11" s="23" t="s">
        <v>16</v>
      </c>
      <c r="C11" s="24"/>
      <c r="D11" s="7"/>
      <c r="E11" s="7"/>
      <c r="F11" s="7"/>
      <c r="G11" s="7"/>
      <c r="H11" s="7"/>
      <c r="I11" s="7"/>
      <c r="J11" s="7"/>
      <c r="K11" s="7"/>
      <c r="L11" s="8"/>
    </row>
    <row r="12" spans="2:12" ht="18" customHeight="1" x14ac:dyDescent="0.45">
      <c r="B12" s="25" t="s">
        <v>17</v>
      </c>
      <c r="C12" s="26"/>
      <c r="D12" s="9">
        <f>IFERROR(VLOOKUP(D11,'R6時間単価一覧表（編集不可）'!$B$3:$D$47,3,TRUE),0)</f>
        <v>0</v>
      </c>
      <c r="E12" s="9">
        <f>IFERROR(VLOOKUP(E11,'R6時間単価一覧表（編集不可）'!$B$3:$D$47,3,TRUE),0)</f>
        <v>0</v>
      </c>
      <c r="F12" s="9">
        <f>IFERROR(VLOOKUP(F11,'R6時間単価一覧表（編集不可）'!$B$3:$D$47,3,TRUE),0)</f>
        <v>0</v>
      </c>
      <c r="G12" s="9">
        <f>IFERROR(VLOOKUP(G11,'R6時間単価一覧表（編集不可）'!$B$3:$D$47,3,TRUE),0)</f>
        <v>0</v>
      </c>
      <c r="H12" s="9">
        <f>IFERROR(VLOOKUP(H11,'R6時間単価一覧表（編集不可）'!$B$3:$D$47,3,TRUE),0)</f>
        <v>0</v>
      </c>
      <c r="I12" s="9">
        <f>IFERROR(VLOOKUP(I11,'R6時間単価一覧表（編集不可）'!$B$3:$D$47,3,TRUE),0)</f>
        <v>0</v>
      </c>
      <c r="J12" s="9">
        <f>IFERROR(VLOOKUP(J11,'R6時間単価一覧表（編集不可）'!$B$3:$D$47,3,TRUE),0)</f>
        <v>0</v>
      </c>
      <c r="K12" s="9">
        <f>IFERROR(VLOOKUP(K11,'R6時間単価一覧表（編集不可）'!$B$3:$D$47,3,TRUE),0)</f>
        <v>0</v>
      </c>
      <c r="L12" s="10"/>
    </row>
    <row r="13" spans="2:12" ht="18" customHeight="1" x14ac:dyDescent="0.45">
      <c r="B13" s="23" t="s">
        <v>18</v>
      </c>
      <c r="C13" s="24"/>
      <c r="D13" s="11"/>
      <c r="E13" s="11"/>
      <c r="F13" s="11"/>
      <c r="G13" s="11"/>
      <c r="H13" s="11"/>
      <c r="I13" s="11"/>
      <c r="J13" s="11"/>
      <c r="K13" s="11"/>
      <c r="L13" s="12"/>
    </row>
    <row r="14" spans="2:12" ht="18" customHeight="1" x14ac:dyDescent="0.45">
      <c r="B14" s="25" t="s">
        <v>19</v>
      </c>
      <c r="C14" s="26"/>
      <c r="D14" s="9">
        <f>ROUNDDOWN(D12*D13,0)</f>
        <v>0</v>
      </c>
      <c r="E14" s="9">
        <f t="shared" ref="E14:K14" si="0">ROUNDDOWN(E12*E13,0)</f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13"/>
    </row>
    <row r="15" spans="2:12" ht="21" customHeight="1" x14ac:dyDescent="0.45">
      <c r="B15" s="27" t="s">
        <v>22</v>
      </c>
      <c r="C15" s="26"/>
      <c r="D15" s="9">
        <f>MIN(D11,D14)</f>
        <v>0</v>
      </c>
      <c r="E15" s="9">
        <f t="shared" ref="E15:K15" si="1">MIN(E11,E14)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14">
        <f>ROUNDDOWN(SUM(D15:K15),0)</f>
        <v>0</v>
      </c>
    </row>
    <row r="17" spans="2:12" ht="18" customHeight="1" x14ac:dyDescent="0.45">
      <c r="B17" s="21" t="s">
        <v>26</v>
      </c>
      <c r="C17" s="21"/>
    </row>
    <row r="18" spans="2:12" ht="3.75" customHeight="1" x14ac:dyDescent="0.45">
      <c r="B18" s="21"/>
      <c r="C18" s="21"/>
    </row>
    <row r="19" spans="2:12" ht="18" customHeight="1" x14ac:dyDescent="0.45">
      <c r="B19" s="23" t="s">
        <v>0</v>
      </c>
      <c r="C19" s="24"/>
      <c r="D19" s="6" t="s">
        <v>1</v>
      </c>
      <c r="E19" s="6" t="s">
        <v>2</v>
      </c>
      <c r="F19" s="6" t="s">
        <v>3</v>
      </c>
      <c r="G19" s="6" t="s">
        <v>4</v>
      </c>
      <c r="H19" s="6" t="s">
        <v>5</v>
      </c>
      <c r="I19" s="6" t="s">
        <v>6</v>
      </c>
      <c r="J19" s="6" t="s">
        <v>7</v>
      </c>
      <c r="K19" s="6" t="s">
        <v>8</v>
      </c>
      <c r="L19" s="6" t="s">
        <v>9</v>
      </c>
    </row>
    <row r="20" spans="2:12" ht="18" customHeight="1" x14ac:dyDescent="0.45">
      <c r="B20" s="23" t="s">
        <v>16</v>
      </c>
      <c r="C20" s="24"/>
      <c r="D20" s="7"/>
      <c r="E20" s="7"/>
      <c r="F20" s="7"/>
      <c r="G20" s="7"/>
      <c r="H20" s="7"/>
      <c r="I20" s="7"/>
      <c r="J20" s="7"/>
      <c r="K20" s="7"/>
      <c r="L20" s="8"/>
    </row>
    <row r="21" spans="2:12" ht="18" customHeight="1" x14ac:dyDescent="0.45">
      <c r="B21" s="25" t="s">
        <v>17</v>
      </c>
      <c r="C21" s="26"/>
      <c r="D21" s="9">
        <f>IFERROR(VLOOKUP(D20,'R6時間単価一覧表（編集不可）'!$B$3:$D$47,3,TRUE),0)</f>
        <v>0</v>
      </c>
      <c r="E21" s="9">
        <f>IFERROR(VLOOKUP(E20,'R6時間単価一覧表（編集不可）'!$B$3:$D$47,3,TRUE),0)</f>
        <v>0</v>
      </c>
      <c r="F21" s="9">
        <f>IFERROR(VLOOKUP(F20,'R6時間単価一覧表（編集不可）'!$B$3:$D$47,3,TRUE),0)</f>
        <v>0</v>
      </c>
      <c r="G21" s="9">
        <f>IFERROR(VLOOKUP(G20,'R6時間単価一覧表（編集不可）'!$B$3:$D$47,3,TRUE),0)</f>
        <v>0</v>
      </c>
      <c r="H21" s="9">
        <f>IFERROR(VLOOKUP(H20,'R6時間単価一覧表（編集不可）'!$B$3:$D$47,3,TRUE),0)</f>
        <v>0</v>
      </c>
      <c r="I21" s="9">
        <f>IFERROR(VLOOKUP(I20,'R6時間単価一覧表（編集不可）'!$B$3:$D$47,3,TRUE),0)</f>
        <v>0</v>
      </c>
      <c r="J21" s="9">
        <f>IFERROR(VLOOKUP(J20,'R6時間単価一覧表（編集不可）'!$B$3:$D$47,3,TRUE),0)</f>
        <v>0</v>
      </c>
      <c r="K21" s="9">
        <f>IFERROR(VLOOKUP(K20,'R6時間単価一覧表（編集不可）'!$B$3:$D$47,3,TRUE),0)</f>
        <v>0</v>
      </c>
      <c r="L21" s="10"/>
    </row>
    <row r="22" spans="2:12" ht="18" customHeight="1" x14ac:dyDescent="0.45">
      <c r="B22" s="23" t="s">
        <v>18</v>
      </c>
      <c r="C22" s="24"/>
      <c r="D22" s="7"/>
      <c r="E22" s="7"/>
      <c r="F22" s="7"/>
      <c r="G22" s="7"/>
      <c r="H22" s="7"/>
      <c r="I22" s="7"/>
      <c r="J22" s="7"/>
      <c r="K22" s="7"/>
      <c r="L22" s="12"/>
    </row>
    <row r="23" spans="2:12" ht="18" customHeight="1" x14ac:dyDescent="0.45">
      <c r="B23" s="25" t="s">
        <v>19</v>
      </c>
      <c r="C23" s="26"/>
      <c r="D23" s="9">
        <f>ROUNDDOWN(D21*D22,0)</f>
        <v>0</v>
      </c>
      <c r="E23" s="9">
        <f t="shared" ref="E23:K23" si="2">ROUNDDOWN(E21*E22,0)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13"/>
    </row>
    <row r="24" spans="2:12" ht="21" customHeight="1" x14ac:dyDescent="0.45">
      <c r="B24" s="27" t="s">
        <v>21</v>
      </c>
      <c r="C24" s="26"/>
      <c r="D24" s="9">
        <f>MIN(D20,D23)</f>
        <v>0</v>
      </c>
      <c r="E24" s="9">
        <f t="shared" ref="E24" si="3">MIN(E20,E23)</f>
        <v>0</v>
      </c>
      <c r="F24" s="9">
        <f t="shared" ref="F24" si="4">MIN(F20,F23)</f>
        <v>0</v>
      </c>
      <c r="G24" s="9">
        <f t="shared" ref="G24" si="5">MIN(G20,G23)</f>
        <v>0</v>
      </c>
      <c r="H24" s="9">
        <f t="shared" ref="H24" si="6">MIN(H20,H23)</f>
        <v>0</v>
      </c>
      <c r="I24" s="9">
        <f t="shared" ref="I24" si="7">MIN(I20,I23)</f>
        <v>0</v>
      </c>
      <c r="J24" s="9">
        <f t="shared" ref="J24" si="8">MIN(J20,J23)</f>
        <v>0</v>
      </c>
      <c r="K24" s="9">
        <f t="shared" ref="K24" si="9">MIN(K20,K23)</f>
        <v>0</v>
      </c>
      <c r="L24" s="14">
        <f>ROUNDDOWN(SUM(D24:K24),0)</f>
        <v>0</v>
      </c>
    </row>
    <row r="25" spans="2:12" x14ac:dyDescent="0.45"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7"/>
    </row>
    <row r="26" spans="2:12" ht="18" customHeight="1" x14ac:dyDescent="0.45">
      <c r="B26" s="21" t="s">
        <v>27</v>
      </c>
      <c r="C26" s="21"/>
    </row>
    <row r="27" spans="2:12" ht="3.75" customHeight="1" x14ac:dyDescent="0.45">
      <c r="B27" s="21"/>
      <c r="C27" s="21"/>
    </row>
    <row r="28" spans="2:12" ht="18" customHeight="1" x14ac:dyDescent="0.45">
      <c r="B28" s="23" t="s">
        <v>0</v>
      </c>
      <c r="C28" s="24"/>
      <c r="D28" s="6" t="s">
        <v>1</v>
      </c>
      <c r="E28" s="6" t="s">
        <v>2</v>
      </c>
      <c r="F28" s="6" t="s">
        <v>3</v>
      </c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  <c r="L28" s="6" t="s">
        <v>9</v>
      </c>
    </row>
    <row r="29" spans="2:12" ht="18" customHeight="1" x14ac:dyDescent="0.45">
      <c r="B29" s="23" t="s">
        <v>16</v>
      </c>
      <c r="C29" s="24"/>
      <c r="D29" s="7"/>
      <c r="E29" s="7"/>
      <c r="F29" s="7"/>
      <c r="G29" s="7"/>
      <c r="H29" s="7"/>
      <c r="I29" s="7"/>
      <c r="J29" s="7"/>
      <c r="K29" s="7"/>
      <c r="L29" s="8"/>
    </row>
    <row r="30" spans="2:12" ht="18" customHeight="1" x14ac:dyDescent="0.45">
      <c r="B30" s="25" t="s">
        <v>17</v>
      </c>
      <c r="C30" s="26"/>
      <c r="D30" s="9">
        <f>IFERROR(VLOOKUP(D29,'R6時間単価一覧表（編集不可）'!$B$3:$D$47,3,TRUE),0)</f>
        <v>0</v>
      </c>
      <c r="E30" s="9">
        <f>IFERROR(VLOOKUP(E29,'R6時間単価一覧表（編集不可）'!$B$3:$D$47,3,TRUE),0)</f>
        <v>0</v>
      </c>
      <c r="F30" s="9">
        <f>IFERROR(VLOOKUP(F29,'R6時間単価一覧表（編集不可）'!$B$3:$D$47,3,TRUE),0)</f>
        <v>0</v>
      </c>
      <c r="G30" s="9">
        <f>IFERROR(VLOOKUP(G29,'R6時間単価一覧表（編集不可）'!$B$3:$D$47,3,TRUE),0)</f>
        <v>0</v>
      </c>
      <c r="H30" s="9">
        <f>IFERROR(VLOOKUP(H29,'R6時間単価一覧表（編集不可）'!$B$3:$D$47,3,TRUE),0)</f>
        <v>0</v>
      </c>
      <c r="I30" s="9">
        <f>IFERROR(VLOOKUP(I29,'R6時間単価一覧表（編集不可）'!$B$3:$D$47,3,TRUE),0)</f>
        <v>0</v>
      </c>
      <c r="J30" s="9">
        <f>IFERROR(VLOOKUP(J29,'R6時間単価一覧表（編集不可）'!$B$3:$D$47,3,TRUE),0)</f>
        <v>0</v>
      </c>
      <c r="K30" s="9">
        <f>IFERROR(VLOOKUP(K29,'R6時間単価一覧表（編集不可）'!$B$3:$D$47,3,TRUE),0)</f>
        <v>0</v>
      </c>
      <c r="L30" s="10"/>
    </row>
    <row r="31" spans="2:12" ht="18" customHeight="1" x14ac:dyDescent="0.45">
      <c r="B31" s="23" t="s">
        <v>18</v>
      </c>
      <c r="C31" s="24"/>
      <c r="D31" s="7"/>
      <c r="E31" s="7"/>
      <c r="F31" s="7"/>
      <c r="G31" s="7"/>
      <c r="H31" s="7"/>
      <c r="I31" s="7"/>
      <c r="J31" s="7"/>
      <c r="K31" s="7"/>
      <c r="L31" s="12"/>
    </row>
    <row r="32" spans="2:12" ht="18" customHeight="1" x14ac:dyDescent="0.45">
      <c r="B32" s="25" t="s">
        <v>19</v>
      </c>
      <c r="C32" s="26"/>
      <c r="D32" s="9">
        <f>ROUNDDOWN(D30*D31,0)</f>
        <v>0</v>
      </c>
      <c r="E32" s="9">
        <f t="shared" ref="E32:K32" si="10">ROUNDDOWN(E30*E31,0)</f>
        <v>0</v>
      </c>
      <c r="F32" s="9">
        <f t="shared" si="10"/>
        <v>0</v>
      </c>
      <c r="G32" s="9">
        <f t="shared" si="10"/>
        <v>0</v>
      </c>
      <c r="H32" s="9">
        <f t="shared" si="10"/>
        <v>0</v>
      </c>
      <c r="I32" s="9">
        <f t="shared" si="10"/>
        <v>0</v>
      </c>
      <c r="J32" s="9">
        <f t="shared" si="10"/>
        <v>0</v>
      </c>
      <c r="K32" s="9">
        <f t="shared" si="10"/>
        <v>0</v>
      </c>
      <c r="L32" s="13"/>
    </row>
    <row r="33" spans="2:12" ht="21" customHeight="1" x14ac:dyDescent="0.45">
      <c r="B33" s="27" t="s">
        <v>21</v>
      </c>
      <c r="C33" s="26"/>
      <c r="D33" s="9">
        <f>MIN(D29,D32)</f>
        <v>0</v>
      </c>
      <c r="E33" s="9">
        <f t="shared" ref="E33" si="11">MIN(E29,E32)</f>
        <v>0</v>
      </c>
      <c r="F33" s="9">
        <f t="shared" ref="F33" si="12">MIN(F29,F32)</f>
        <v>0</v>
      </c>
      <c r="G33" s="9">
        <f t="shared" ref="G33" si="13">MIN(G29,G32)</f>
        <v>0</v>
      </c>
      <c r="H33" s="9">
        <f t="shared" ref="H33" si="14">MIN(H29,H32)</f>
        <v>0</v>
      </c>
      <c r="I33" s="9">
        <f t="shared" ref="I33" si="15">MIN(I29,I32)</f>
        <v>0</v>
      </c>
      <c r="J33" s="9">
        <f t="shared" ref="J33" si="16">MIN(J29,J32)</f>
        <v>0</v>
      </c>
      <c r="K33" s="9">
        <f t="shared" ref="K33" si="17">MIN(K29,K32)</f>
        <v>0</v>
      </c>
      <c r="L33" s="14">
        <f>ROUNDDOWN(SUM(D33:K33),0)</f>
        <v>0</v>
      </c>
    </row>
    <row r="34" spans="2:12" x14ac:dyDescent="0.45"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7"/>
    </row>
    <row r="35" spans="2:12" ht="18" customHeight="1" x14ac:dyDescent="0.45">
      <c r="B35" s="21" t="s">
        <v>28</v>
      </c>
      <c r="C35" s="21"/>
    </row>
    <row r="36" spans="2:12" ht="3.75" customHeight="1" x14ac:dyDescent="0.45">
      <c r="B36" s="21"/>
      <c r="C36" s="21"/>
    </row>
    <row r="37" spans="2:12" ht="18" customHeight="1" x14ac:dyDescent="0.45">
      <c r="B37" s="23" t="s">
        <v>0</v>
      </c>
      <c r="C37" s="24"/>
      <c r="D37" s="6" t="s">
        <v>1</v>
      </c>
      <c r="E37" s="6" t="s">
        <v>2</v>
      </c>
      <c r="F37" s="6" t="s">
        <v>3</v>
      </c>
      <c r="G37" s="6" t="s">
        <v>4</v>
      </c>
      <c r="H37" s="6" t="s">
        <v>5</v>
      </c>
      <c r="I37" s="6" t="s">
        <v>6</v>
      </c>
      <c r="J37" s="6" t="s">
        <v>7</v>
      </c>
      <c r="K37" s="6" t="s">
        <v>8</v>
      </c>
      <c r="L37" s="6" t="s">
        <v>9</v>
      </c>
    </row>
    <row r="38" spans="2:12" ht="18" customHeight="1" x14ac:dyDescent="0.45">
      <c r="B38" s="23" t="s">
        <v>16</v>
      </c>
      <c r="C38" s="24"/>
      <c r="D38" s="7"/>
      <c r="E38" s="7"/>
      <c r="F38" s="7"/>
      <c r="G38" s="7"/>
      <c r="H38" s="7"/>
      <c r="I38" s="7"/>
      <c r="J38" s="7"/>
      <c r="K38" s="7"/>
      <c r="L38" s="8"/>
    </row>
    <row r="39" spans="2:12" ht="18" customHeight="1" x14ac:dyDescent="0.45">
      <c r="B39" s="25" t="s">
        <v>17</v>
      </c>
      <c r="C39" s="26"/>
      <c r="D39" s="9">
        <f>IFERROR(VLOOKUP(D38,'R6時間単価一覧表（編集不可）'!$B$3:$D$47,3,TRUE),0)</f>
        <v>0</v>
      </c>
      <c r="E39" s="9">
        <f>IFERROR(VLOOKUP(E38,'R6時間単価一覧表（編集不可）'!$B$3:$D$47,3,TRUE),0)</f>
        <v>0</v>
      </c>
      <c r="F39" s="9">
        <f>IFERROR(VLOOKUP(F38,'R6時間単価一覧表（編集不可）'!$B$3:$D$47,3,TRUE),0)</f>
        <v>0</v>
      </c>
      <c r="G39" s="9">
        <f>IFERROR(VLOOKUP(G38,'R6時間単価一覧表（編集不可）'!$B$3:$D$47,3,TRUE),0)</f>
        <v>0</v>
      </c>
      <c r="H39" s="9">
        <f>IFERROR(VLOOKUP(H38,'R6時間単価一覧表（編集不可）'!$B$3:$D$47,3,TRUE),0)</f>
        <v>0</v>
      </c>
      <c r="I39" s="9">
        <f>IFERROR(VLOOKUP(I38,'R6時間単価一覧表（編集不可）'!$B$3:$D$47,3,TRUE),0)</f>
        <v>0</v>
      </c>
      <c r="J39" s="9">
        <f>IFERROR(VLOOKUP(J38,'R6時間単価一覧表（編集不可）'!$B$3:$D$47,3,TRUE),0)</f>
        <v>0</v>
      </c>
      <c r="K39" s="9">
        <f>IFERROR(VLOOKUP(K38,'R6時間単価一覧表（編集不可）'!$B$3:$D$47,3,TRUE),0)</f>
        <v>0</v>
      </c>
      <c r="L39" s="10"/>
    </row>
    <row r="40" spans="2:12" ht="18" customHeight="1" x14ac:dyDescent="0.45">
      <c r="B40" s="23" t="s">
        <v>18</v>
      </c>
      <c r="C40" s="24"/>
      <c r="D40" s="7"/>
      <c r="E40" s="7"/>
      <c r="F40" s="7"/>
      <c r="G40" s="7"/>
      <c r="H40" s="7"/>
      <c r="I40" s="7"/>
      <c r="J40" s="7"/>
      <c r="K40" s="7"/>
      <c r="L40" s="12"/>
    </row>
    <row r="41" spans="2:12" ht="18" customHeight="1" x14ac:dyDescent="0.45">
      <c r="B41" s="25" t="s">
        <v>19</v>
      </c>
      <c r="C41" s="26"/>
      <c r="D41" s="9">
        <f>ROUNDDOWN(D39*D40,0)</f>
        <v>0</v>
      </c>
      <c r="E41" s="9">
        <f t="shared" ref="E41:K41" si="18">ROUNDDOWN(E39*E40,0)</f>
        <v>0</v>
      </c>
      <c r="F41" s="9">
        <f t="shared" si="18"/>
        <v>0</v>
      </c>
      <c r="G41" s="9">
        <f t="shared" si="18"/>
        <v>0</v>
      </c>
      <c r="H41" s="9">
        <f t="shared" si="18"/>
        <v>0</v>
      </c>
      <c r="I41" s="9">
        <f t="shared" si="18"/>
        <v>0</v>
      </c>
      <c r="J41" s="9">
        <f t="shared" si="18"/>
        <v>0</v>
      </c>
      <c r="K41" s="9">
        <f t="shared" si="18"/>
        <v>0</v>
      </c>
      <c r="L41" s="13"/>
    </row>
    <row r="42" spans="2:12" ht="21" customHeight="1" x14ac:dyDescent="0.45">
      <c r="B42" s="27" t="s">
        <v>21</v>
      </c>
      <c r="C42" s="26"/>
      <c r="D42" s="9">
        <f>MIN(D38,D41)</f>
        <v>0</v>
      </c>
      <c r="E42" s="9">
        <f t="shared" ref="E42" si="19">MIN(E38,E41)</f>
        <v>0</v>
      </c>
      <c r="F42" s="9">
        <f t="shared" ref="F42" si="20">MIN(F38,F41)</f>
        <v>0</v>
      </c>
      <c r="G42" s="9">
        <f t="shared" ref="G42" si="21">MIN(G38,G41)</f>
        <v>0</v>
      </c>
      <c r="H42" s="9">
        <f t="shared" ref="H42" si="22">MIN(H38,H41)</f>
        <v>0</v>
      </c>
      <c r="I42" s="9">
        <f t="shared" ref="I42" si="23">MIN(I38,I41)</f>
        <v>0</v>
      </c>
      <c r="J42" s="9">
        <f t="shared" ref="J42" si="24">MIN(J38,J41)</f>
        <v>0</v>
      </c>
      <c r="K42" s="9">
        <f t="shared" ref="K42" si="25">MIN(K38,K41)</f>
        <v>0</v>
      </c>
      <c r="L42" s="14">
        <f>ROUNDDOWN(SUM(D42:K42),0)</f>
        <v>0</v>
      </c>
    </row>
    <row r="43" spans="2:12" x14ac:dyDescent="0.45"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7"/>
    </row>
    <row r="44" spans="2:12" ht="18" customHeight="1" x14ac:dyDescent="0.45">
      <c r="B44" s="21" t="s">
        <v>29</v>
      </c>
      <c r="C44" s="21"/>
    </row>
    <row r="45" spans="2:12" ht="3.75" customHeight="1" x14ac:dyDescent="0.45">
      <c r="B45" s="21"/>
      <c r="C45" s="21"/>
    </row>
    <row r="46" spans="2:12" ht="18" customHeight="1" x14ac:dyDescent="0.45">
      <c r="B46" s="23" t="s">
        <v>0</v>
      </c>
      <c r="C46" s="24"/>
      <c r="D46" s="6" t="s">
        <v>1</v>
      </c>
      <c r="E46" s="6" t="s">
        <v>2</v>
      </c>
      <c r="F46" s="6" t="s">
        <v>3</v>
      </c>
      <c r="G46" s="6" t="s">
        <v>4</v>
      </c>
      <c r="H46" s="6" t="s">
        <v>5</v>
      </c>
      <c r="I46" s="6" t="s">
        <v>6</v>
      </c>
      <c r="J46" s="6" t="s">
        <v>7</v>
      </c>
      <c r="K46" s="6" t="s">
        <v>8</v>
      </c>
      <c r="L46" s="6" t="s">
        <v>9</v>
      </c>
    </row>
    <row r="47" spans="2:12" ht="18" customHeight="1" x14ac:dyDescent="0.45">
      <c r="B47" s="23" t="s">
        <v>16</v>
      </c>
      <c r="C47" s="24"/>
      <c r="D47" s="7"/>
      <c r="E47" s="7"/>
      <c r="F47" s="7"/>
      <c r="G47" s="7"/>
      <c r="H47" s="7"/>
      <c r="I47" s="7"/>
      <c r="J47" s="7"/>
      <c r="K47" s="7"/>
      <c r="L47" s="8"/>
    </row>
    <row r="48" spans="2:12" ht="18" customHeight="1" x14ac:dyDescent="0.45">
      <c r="B48" s="25" t="s">
        <v>17</v>
      </c>
      <c r="C48" s="26"/>
      <c r="D48" s="9">
        <f>IFERROR(VLOOKUP(D47,'R6時間単価一覧表（編集不可）'!$B$3:$D$47,3,TRUE),0)</f>
        <v>0</v>
      </c>
      <c r="E48" s="9">
        <f>IFERROR(VLOOKUP(E47,'R6時間単価一覧表（編集不可）'!$B$3:$D$47,3,TRUE),0)</f>
        <v>0</v>
      </c>
      <c r="F48" s="9">
        <f>IFERROR(VLOOKUP(F47,'R6時間単価一覧表（編集不可）'!$B$3:$D$47,3,TRUE),0)</f>
        <v>0</v>
      </c>
      <c r="G48" s="9">
        <f>IFERROR(VLOOKUP(G47,'R6時間単価一覧表（編集不可）'!$B$3:$D$47,3,TRUE),0)</f>
        <v>0</v>
      </c>
      <c r="H48" s="9">
        <f>IFERROR(VLOOKUP(H47,'R6時間単価一覧表（編集不可）'!$B$3:$D$47,3,TRUE),0)</f>
        <v>0</v>
      </c>
      <c r="I48" s="9">
        <f>IFERROR(VLOOKUP(I47,'R6時間単価一覧表（編集不可）'!$B$3:$D$47,3,TRUE),0)</f>
        <v>0</v>
      </c>
      <c r="J48" s="9">
        <f>IFERROR(VLOOKUP(J47,'R6時間単価一覧表（編集不可）'!$B$3:$D$47,3,TRUE),0)</f>
        <v>0</v>
      </c>
      <c r="K48" s="9">
        <f>IFERROR(VLOOKUP(K47,'R6時間単価一覧表（編集不可）'!$B$3:$D$47,3,TRUE),0)</f>
        <v>0</v>
      </c>
      <c r="L48" s="10"/>
    </row>
    <row r="49" spans="2:12" ht="18" customHeight="1" x14ac:dyDescent="0.45">
      <c r="B49" s="23" t="s">
        <v>18</v>
      </c>
      <c r="C49" s="24"/>
      <c r="D49" s="7"/>
      <c r="E49" s="7"/>
      <c r="F49" s="7"/>
      <c r="G49" s="7"/>
      <c r="H49" s="7"/>
      <c r="I49" s="7"/>
      <c r="J49" s="7"/>
      <c r="K49" s="7"/>
      <c r="L49" s="12"/>
    </row>
    <row r="50" spans="2:12" ht="18" customHeight="1" x14ac:dyDescent="0.45">
      <c r="B50" s="25" t="s">
        <v>19</v>
      </c>
      <c r="C50" s="26"/>
      <c r="D50" s="9">
        <f>ROUNDDOWN(D48*D49,0)</f>
        <v>0</v>
      </c>
      <c r="E50" s="9">
        <f t="shared" ref="E50:K50" si="26">ROUNDDOWN(E48*E49,0)</f>
        <v>0</v>
      </c>
      <c r="F50" s="9">
        <f t="shared" si="26"/>
        <v>0</v>
      </c>
      <c r="G50" s="9">
        <f t="shared" si="26"/>
        <v>0</v>
      </c>
      <c r="H50" s="9">
        <f t="shared" si="26"/>
        <v>0</v>
      </c>
      <c r="I50" s="9">
        <f t="shared" si="26"/>
        <v>0</v>
      </c>
      <c r="J50" s="9">
        <f t="shared" si="26"/>
        <v>0</v>
      </c>
      <c r="K50" s="9">
        <f t="shared" si="26"/>
        <v>0</v>
      </c>
      <c r="L50" s="13"/>
    </row>
    <row r="51" spans="2:12" ht="21" customHeight="1" x14ac:dyDescent="0.45">
      <c r="B51" s="27" t="s">
        <v>21</v>
      </c>
      <c r="C51" s="26"/>
      <c r="D51" s="9">
        <f>MIN(D47,D50)</f>
        <v>0</v>
      </c>
      <c r="E51" s="9">
        <f t="shared" ref="E51" si="27">MIN(E47,E50)</f>
        <v>0</v>
      </c>
      <c r="F51" s="9">
        <f t="shared" ref="F51" si="28">MIN(F47,F50)</f>
        <v>0</v>
      </c>
      <c r="G51" s="9">
        <f t="shared" ref="G51" si="29">MIN(G47,G50)</f>
        <v>0</v>
      </c>
      <c r="H51" s="9">
        <f t="shared" ref="H51" si="30">MIN(H47,H50)</f>
        <v>0</v>
      </c>
      <c r="I51" s="9">
        <f t="shared" ref="I51" si="31">MIN(I47,I50)</f>
        <v>0</v>
      </c>
      <c r="J51" s="9">
        <f t="shared" ref="J51" si="32">MIN(J47,J50)</f>
        <v>0</v>
      </c>
      <c r="K51" s="9">
        <f t="shared" ref="K51" si="33">MIN(K47,K50)</f>
        <v>0</v>
      </c>
      <c r="L51" s="14">
        <f>ROUNDDOWN(SUM(D51:K51),0)</f>
        <v>0</v>
      </c>
    </row>
    <row r="52" spans="2:12" x14ac:dyDescent="0.45"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7"/>
    </row>
    <row r="53" spans="2:12" ht="18" customHeight="1" x14ac:dyDescent="0.45">
      <c r="B53" s="21" t="s">
        <v>30</v>
      </c>
      <c r="C53" s="21"/>
    </row>
    <row r="54" spans="2:12" ht="3.75" customHeight="1" x14ac:dyDescent="0.45">
      <c r="B54" s="21"/>
      <c r="C54" s="21"/>
    </row>
    <row r="55" spans="2:12" ht="18" customHeight="1" x14ac:dyDescent="0.45">
      <c r="B55" s="23" t="s">
        <v>0</v>
      </c>
      <c r="C55" s="24"/>
      <c r="D55" s="6" t="s">
        <v>1</v>
      </c>
      <c r="E55" s="6" t="s">
        <v>2</v>
      </c>
      <c r="F55" s="6" t="s">
        <v>3</v>
      </c>
      <c r="G55" s="6" t="s">
        <v>4</v>
      </c>
      <c r="H55" s="6" t="s">
        <v>5</v>
      </c>
      <c r="I55" s="6" t="s">
        <v>6</v>
      </c>
      <c r="J55" s="6" t="s">
        <v>7</v>
      </c>
      <c r="K55" s="6" t="s">
        <v>8</v>
      </c>
      <c r="L55" s="6" t="s">
        <v>9</v>
      </c>
    </row>
    <row r="56" spans="2:12" ht="18" customHeight="1" x14ac:dyDescent="0.45">
      <c r="B56" s="23" t="s">
        <v>16</v>
      </c>
      <c r="C56" s="24"/>
      <c r="D56" s="7"/>
      <c r="E56" s="7"/>
      <c r="F56" s="7"/>
      <c r="G56" s="7"/>
      <c r="H56" s="7"/>
      <c r="I56" s="7"/>
      <c r="J56" s="7"/>
      <c r="K56" s="7"/>
      <c r="L56" s="8"/>
    </row>
    <row r="57" spans="2:12" ht="18" customHeight="1" x14ac:dyDescent="0.45">
      <c r="B57" s="25" t="s">
        <v>17</v>
      </c>
      <c r="C57" s="26"/>
      <c r="D57" s="9">
        <f>IFERROR(VLOOKUP(D56,'R6時間単価一覧表（編集不可）'!$B$3:$D$47,3,TRUE),0)</f>
        <v>0</v>
      </c>
      <c r="E57" s="9">
        <f>IFERROR(VLOOKUP(E56,'R6時間単価一覧表（編集不可）'!$B$3:$D$47,3,TRUE),0)</f>
        <v>0</v>
      </c>
      <c r="F57" s="9">
        <f>IFERROR(VLOOKUP(F56,'R6時間単価一覧表（編集不可）'!$B$3:$D$47,3,TRUE),0)</f>
        <v>0</v>
      </c>
      <c r="G57" s="9">
        <f>IFERROR(VLOOKUP(G56,'R6時間単価一覧表（編集不可）'!$B$3:$D$47,3,TRUE),0)</f>
        <v>0</v>
      </c>
      <c r="H57" s="9">
        <f>IFERROR(VLOOKUP(H56,'R6時間単価一覧表（編集不可）'!$B$3:$D$47,3,TRUE),0)</f>
        <v>0</v>
      </c>
      <c r="I57" s="9">
        <f>IFERROR(VLOOKUP(I56,'R6時間単価一覧表（編集不可）'!$B$3:$D$47,3,TRUE),0)</f>
        <v>0</v>
      </c>
      <c r="J57" s="9">
        <f>IFERROR(VLOOKUP(J56,'R6時間単価一覧表（編集不可）'!$B$3:$D$47,3,TRUE),0)</f>
        <v>0</v>
      </c>
      <c r="K57" s="9">
        <f>IFERROR(VLOOKUP(K56,'R6時間単価一覧表（編集不可）'!$B$3:$D$47,3,TRUE),0)</f>
        <v>0</v>
      </c>
      <c r="L57" s="10"/>
    </row>
    <row r="58" spans="2:12" ht="18" customHeight="1" x14ac:dyDescent="0.45">
      <c r="B58" s="23" t="s">
        <v>18</v>
      </c>
      <c r="C58" s="24"/>
      <c r="D58" s="7"/>
      <c r="E58" s="7"/>
      <c r="F58" s="7"/>
      <c r="G58" s="7"/>
      <c r="H58" s="7"/>
      <c r="I58" s="7"/>
      <c r="J58" s="7"/>
      <c r="K58" s="7"/>
      <c r="L58" s="12"/>
    </row>
    <row r="59" spans="2:12" ht="18" customHeight="1" x14ac:dyDescent="0.45">
      <c r="B59" s="25" t="s">
        <v>19</v>
      </c>
      <c r="C59" s="26"/>
      <c r="D59" s="9">
        <f>ROUNDDOWN(D57*D58,0)</f>
        <v>0</v>
      </c>
      <c r="E59" s="9">
        <f t="shared" ref="E59:K59" si="34">ROUNDDOWN(E57*E58,0)</f>
        <v>0</v>
      </c>
      <c r="F59" s="9">
        <f t="shared" si="34"/>
        <v>0</v>
      </c>
      <c r="G59" s="9">
        <f t="shared" si="34"/>
        <v>0</v>
      </c>
      <c r="H59" s="9">
        <f t="shared" si="34"/>
        <v>0</v>
      </c>
      <c r="I59" s="9">
        <f t="shared" si="34"/>
        <v>0</v>
      </c>
      <c r="J59" s="9">
        <f t="shared" si="34"/>
        <v>0</v>
      </c>
      <c r="K59" s="9">
        <f t="shared" si="34"/>
        <v>0</v>
      </c>
      <c r="L59" s="13"/>
    </row>
    <row r="60" spans="2:12" ht="21" customHeight="1" x14ac:dyDescent="0.45">
      <c r="B60" s="27" t="s">
        <v>21</v>
      </c>
      <c r="C60" s="26"/>
      <c r="D60" s="9">
        <f>MIN(D56,D59)</f>
        <v>0</v>
      </c>
      <c r="E60" s="9">
        <f t="shared" ref="E60" si="35">MIN(E56,E59)</f>
        <v>0</v>
      </c>
      <c r="F60" s="9">
        <f t="shared" ref="F60" si="36">MIN(F56,F59)</f>
        <v>0</v>
      </c>
      <c r="G60" s="9">
        <f t="shared" ref="G60" si="37">MIN(G56,G59)</f>
        <v>0</v>
      </c>
      <c r="H60" s="9">
        <f t="shared" ref="H60" si="38">MIN(H56,H59)</f>
        <v>0</v>
      </c>
      <c r="I60" s="9">
        <f t="shared" ref="I60" si="39">MIN(I56,I59)</f>
        <v>0</v>
      </c>
      <c r="J60" s="9">
        <f t="shared" ref="J60" si="40">MIN(J56,J59)</f>
        <v>0</v>
      </c>
      <c r="K60" s="9">
        <f t="shared" ref="K60" si="41">MIN(K56,K59)</f>
        <v>0</v>
      </c>
      <c r="L60" s="14">
        <f>ROUNDDOWN(SUM(D60:K60),0)</f>
        <v>0</v>
      </c>
    </row>
    <row r="61" spans="2:12" x14ac:dyDescent="0.4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20"/>
    </row>
    <row r="62" spans="2:12" ht="18" customHeight="1" x14ac:dyDescent="0.45">
      <c r="B62" s="23" t="s">
        <v>10</v>
      </c>
      <c r="C62" s="24"/>
      <c r="D62" s="6" t="s">
        <v>1</v>
      </c>
      <c r="E62" s="6" t="s">
        <v>2</v>
      </c>
      <c r="F62" s="6" t="s">
        <v>3</v>
      </c>
      <c r="G62" s="6" t="s">
        <v>4</v>
      </c>
      <c r="H62" s="6" t="s">
        <v>5</v>
      </c>
      <c r="I62" s="6" t="s">
        <v>6</v>
      </c>
      <c r="J62" s="6" t="s">
        <v>7</v>
      </c>
      <c r="K62" s="6" t="s">
        <v>8</v>
      </c>
      <c r="L62" s="6" t="s">
        <v>11</v>
      </c>
    </row>
    <row r="63" spans="2:12" ht="18" customHeight="1" x14ac:dyDescent="0.45">
      <c r="B63" s="23" t="s">
        <v>20</v>
      </c>
      <c r="C63" s="24"/>
      <c r="D63" s="14">
        <f>D15+D24+D33+D42+D51+D60</f>
        <v>0</v>
      </c>
      <c r="E63" s="14">
        <f t="shared" ref="E63:K63" si="42">E15+E24+E33+E42+E51+E60</f>
        <v>0</v>
      </c>
      <c r="F63" s="14">
        <f t="shared" si="42"/>
        <v>0</v>
      </c>
      <c r="G63" s="14">
        <f t="shared" si="42"/>
        <v>0</v>
      </c>
      <c r="H63" s="14">
        <f t="shared" si="42"/>
        <v>0</v>
      </c>
      <c r="I63" s="14">
        <f t="shared" si="42"/>
        <v>0</v>
      </c>
      <c r="J63" s="14">
        <f t="shared" si="42"/>
        <v>0</v>
      </c>
      <c r="K63" s="14">
        <f t="shared" si="42"/>
        <v>0</v>
      </c>
      <c r="L63" s="14">
        <f>SUM(D63:K63)</f>
        <v>0</v>
      </c>
    </row>
    <row r="64" spans="2:12" ht="18" customHeight="1" x14ac:dyDescent="0.45"/>
  </sheetData>
  <sheetProtection sheet="1" scenarios="1" formatCells="0" formatColumns="0" formatRows="0" insertColumns="0" insertRows="0" deleteColumns="0" deleteRows="0" sort="0" autoFilter="0"/>
  <mergeCells count="38">
    <mergeCell ref="B60:C60"/>
    <mergeCell ref="B63:C63"/>
    <mergeCell ref="B62:C62"/>
    <mergeCell ref="B28:C28"/>
    <mergeCell ref="B37:C37"/>
    <mergeCell ref="B46:C46"/>
    <mergeCell ref="B55:C55"/>
    <mergeCell ref="B50:C50"/>
    <mergeCell ref="B51:C51"/>
    <mergeCell ref="B56:C56"/>
    <mergeCell ref="B57:C57"/>
    <mergeCell ref="B58:C58"/>
    <mergeCell ref="B59:C59"/>
    <mergeCell ref="B40:C40"/>
    <mergeCell ref="B41:C41"/>
    <mergeCell ref="B42:C42"/>
    <mergeCell ref="B47:C47"/>
    <mergeCell ref="B48:C48"/>
    <mergeCell ref="B49:C49"/>
    <mergeCell ref="B30:C30"/>
    <mergeCell ref="B31:C31"/>
    <mergeCell ref="B32:C32"/>
    <mergeCell ref="B33:C33"/>
    <mergeCell ref="B38:C38"/>
    <mergeCell ref="B39:C39"/>
    <mergeCell ref="B29:C29"/>
    <mergeCell ref="B10:C10"/>
    <mergeCell ref="B11:C11"/>
    <mergeCell ref="B12:C12"/>
    <mergeCell ref="B13:C13"/>
    <mergeCell ref="B14:C14"/>
    <mergeCell ref="B15:C15"/>
    <mergeCell ref="B20:C20"/>
    <mergeCell ref="B21:C21"/>
    <mergeCell ref="B22:C22"/>
    <mergeCell ref="B23:C23"/>
    <mergeCell ref="B24:C24"/>
    <mergeCell ref="B19:C19"/>
  </mergeCells>
  <phoneticPr fontId="1"/>
  <pageMargins left="0.70866141732283472" right="0.31496062992125984" top="0.74803149606299213" bottom="0.35433070866141736" header="0.31496062992125984" footer="0.31496062992125984"/>
  <pageSetup paperSize="9" scale="78" orientation="portrait" r:id="rId1"/>
  <rowBreaks count="1" manualBreakCount="1"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C656-B230-4714-A68E-93BBE49834DB}">
  <dimension ref="B1:D47"/>
  <sheetViews>
    <sheetView workbookViewId="0">
      <selection activeCell="D47" sqref="D47"/>
    </sheetView>
  </sheetViews>
  <sheetFormatPr defaultRowHeight="18" x14ac:dyDescent="0.45"/>
  <cols>
    <col min="1" max="1" width="2.5" customWidth="1"/>
    <col min="2" max="2" width="9.5" bestFit="1" customWidth="1"/>
    <col min="3" max="3" width="10.5" bestFit="1" customWidth="1"/>
    <col min="4" max="4" width="9.19921875" customWidth="1"/>
  </cols>
  <sheetData>
    <row r="1" spans="2:4" ht="9.75" customHeight="1" x14ac:dyDescent="0.45"/>
    <row r="2" spans="2:4" x14ac:dyDescent="0.45">
      <c r="B2" s="1" t="s">
        <v>13</v>
      </c>
      <c r="C2" s="1" t="s">
        <v>14</v>
      </c>
      <c r="D2" s="1" t="s">
        <v>12</v>
      </c>
    </row>
    <row r="3" spans="2:4" x14ac:dyDescent="0.45">
      <c r="B3" s="2">
        <v>1</v>
      </c>
      <c r="C3" s="3">
        <v>107000</v>
      </c>
      <c r="D3" s="2">
        <v>850</v>
      </c>
    </row>
    <row r="4" spans="2:4" x14ac:dyDescent="0.45">
      <c r="B4" s="3">
        <v>107000</v>
      </c>
      <c r="C4" s="3">
        <v>114000</v>
      </c>
      <c r="D4" s="2">
        <v>900</v>
      </c>
    </row>
    <row r="5" spans="2:4" x14ac:dyDescent="0.45">
      <c r="B5" s="3">
        <v>114000</v>
      </c>
      <c r="C5" s="3">
        <v>122000</v>
      </c>
      <c r="D5" s="2">
        <v>960</v>
      </c>
    </row>
    <row r="6" spans="2:4" x14ac:dyDescent="0.45">
      <c r="B6" s="3">
        <v>122000</v>
      </c>
      <c r="C6" s="3">
        <v>130000</v>
      </c>
      <c r="D6" s="3">
        <v>1030</v>
      </c>
    </row>
    <row r="7" spans="2:4" x14ac:dyDescent="0.45">
      <c r="B7" s="3">
        <v>130000</v>
      </c>
      <c r="C7" s="3">
        <v>138000</v>
      </c>
      <c r="D7" s="3">
        <v>1090</v>
      </c>
    </row>
    <row r="8" spans="2:4" x14ac:dyDescent="0.45">
      <c r="B8" s="3">
        <v>138000</v>
      </c>
      <c r="C8" s="3">
        <v>146000</v>
      </c>
      <c r="D8" s="3">
        <v>1160</v>
      </c>
    </row>
    <row r="9" spans="2:4" x14ac:dyDescent="0.45">
      <c r="B9" s="3">
        <v>146000</v>
      </c>
      <c r="C9" s="3">
        <v>155000</v>
      </c>
      <c r="D9" s="3">
        <v>1220</v>
      </c>
    </row>
    <row r="10" spans="2:4" x14ac:dyDescent="0.45">
      <c r="B10" s="3">
        <v>155000</v>
      </c>
      <c r="C10" s="3">
        <v>165000</v>
      </c>
      <c r="D10" s="3">
        <v>1310</v>
      </c>
    </row>
    <row r="11" spans="2:4" x14ac:dyDescent="0.45">
      <c r="B11" s="3">
        <v>165000</v>
      </c>
      <c r="C11" s="3">
        <v>175000</v>
      </c>
      <c r="D11" s="3">
        <v>1390</v>
      </c>
    </row>
    <row r="12" spans="2:4" x14ac:dyDescent="0.45">
      <c r="B12" s="3">
        <v>175000</v>
      </c>
      <c r="C12" s="3">
        <v>185000</v>
      </c>
      <c r="D12" s="3">
        <v>1470</v>
      </c>
    </row>
    <row r="13" spans="2:4" x14ac:dyDescent="0.45">
      <c r="B13" s="3">
        <v>185000</v>
      </c>
      <c r="C13" s="3">
        <v>195000</v>
      </c>
      <c r="D13" s="3">
        <v>1550</v>
      </c>
    </row>
    <row r="14" spans="2:4" x14ac:dyDescent="0.45">
      <c r="B14" s="3">
        <v>195000</v>
      </c>
      <c r="C14" s="3">
        <v>210000</v>
      </c>
      <c r="D14" s="3">
        <v>1630</v>
      </c>
    </row>
    <row r="15" spans="2:4" x14ac:dyDescent="0.45">
      <c r="B15" s="3">
        <v>210000</v>
      </c>
      <c r="C15" s="3">
        <v>230000</v>
      </c>
      <c r="D15" s="3">
        <v>1800</v>
      </c>
    </row>
    <row r="16" spans="2:4" x14ac:dyDescent="0.45">
      <c r="B16" s="3">
        <v>230000</v>
      </c>
      <c r="C16" s="3">
        <v>250000</v>
      </c>
      <c r="D16" s="3">
        <v>1960</v>
      </c>
    </row>
    <row r="17" spans="2:4" x14ac:dyDescent="0.45">
      <c r="B17" s="3">
        <v>250000</v>
      </c>
      <c r="C17" s="3">
        <v>270000</v>
      </c>
      <c r="D17" s="3">
        <v>2130</v>
      </c>
    </row>
    <row r="18" spans="2:4" x14ac:dyDescent="0.45">
      <c r="B18" s="3">
        <v>270000</v>
      </c>
      <c r="C18" s="3">
        <v>290000</v>
      </c>
      <c r="D18" s="3">
        <v>2290</v>
      </c>
    </row>
    <row r="19" spans="2:4" x14ac:dyDescent="0.45">
      <c r="B19" s="3">
        <v>290000</v>
      </c>
      <c r="C19" s="3">
        <v>310000</v>
      </c>
      <c r="D19" s="3">
        <v>2450</v>
      </c>
    </row>
    <row r="20" spans="2:4" x14ac:dyDescent="0.45">
      <c r="B20" s="3">
        <v>310000</v>
      </c>
      <c r="C20" s="3">
        <v>330000</v>
      </c>
      <c r="D20" s="3">
        <v>2620</v>
      </c>
    </row>
    <row r="21" spans="2:4" x14ac:dyDescent="0.45">
      <c r="B21" s="3">
        <v>330000</v>
      </c>
      <c r="C21" s="3">
        <v>350000</v>
      </c>
      <c r="D21" s="3">
        <v>2780</v>
      </c>
    </row>
    <row r="22" spans="2:4" x14ac:dyDescent="0.45">
      <c r="B22" s="3">
        <v>350000</v>
      </c>
      <c r="C22" s="3">
        <v>370000</v>
      </c>
      <c r="D22" s="3">
        <v>2950</v>
      </c>
    </row>
    <row r="23" spans="2:4" x14ac:dyDescent="0.45">
      <c r="B23" s="3">
        <v>370000</v>
      </c>
      <c r="C23" s="3">
        <v>395000</v>
      </c>
      <c r="D23" s="3">
        <v>3110</v>
      </c>
    </row>
    <row r="24" spans="2:4" x14ac:dyDescent="0.45">
      <c r="B24" s="3">
        <v>395000</v>
      </c>
      <c r="C24" s="3">
        <v>425000</v>
      </c>
      <c r="D24" s="3">
        <v>3360</v>
      </c>
    </row>
    <row r="25" spans="2:4" x14ac:dyDescent="0.45">
      <c r="B25" s="3">
        <v>425000</v>
      </c>
      <c r="C25" s="3">
        <v>455000</v>
      </c>
      <c r="D25" s="3">
        <v>3600</v>
      </c>
    </row>
    <row r="26" spans="2:4" x14ac:dyDescent="0.45">
      <c r="B26" s="3">
        <v>455000</v>
      </c>
      <c r="C26" s="3">
        <v>485000</v>
      </c>
      <c r="D26" s="3">
        <v>3850</v>
      </c>
    </row>
    <row r="27" spans="2:4" x14ac:dyDescent="0.45">
      <c r="B27" s="3">
        <v>485000</v>
      </c>
      <c r="C27" s="3">
        <v>515000</v>
      </c>
      <c r="D27" s="3">
        <v>4090</v>
      </c>
    </row>
    <row r="28" spans="2:4" x14ac:dyDescent="0.45">
      <c r="B28" s="3">
        <v>515000</v>
      </c>
      <c r="C28" s="3">
        <v>545000</v>
      </c>
      <c r="D28" s="3">
        <v>4340</v>
      </c>
    </row>
    <row r="29" spans="2:4" x14ac:dyDescent="0.45">
      <c r="B29" s="3">
        <v>545000</v>
      </c>
      <c r="C29" s="3">
        <v>575000</v>
      </c>
      <c r="D29" s="3">
        <v>4580</v>
      </c>
    </row>
    <row r="30" spans="2:4" x14ac:dyDescent="0.45">
      <c r="B30" s="3">
        <v>575000</v>
      </c>
      <c r="C30" s="3">
        <v>605000</v>
      </c>
      <c r="D30" s="3">
        <v>4830</v>
      </c>
    </row>
    <row r="31" spans="2:4" x14ac:dyDescent="0.45">
      <c r="B31" s="3">
        <v>605000</v>
      </c>
      <c r="C31" s="3">
        <v>635000</v>
      </c>
      <c r="D31" s="3">
        <v>5080</v>
      </c>
    </row>
    <row r="32" spans="2:4" x14ac:dyDescent="0.45">
      <c r="B32" s="3">
        <v>635000</v>
      </c>
      <c r="C32" s="3">
        <v>665000</v>
      </c>
      <c r="D32" s="3">
        <v>5320</v>
      </c>
    </row>
    <row r="33" spans="2:4" x14ac:dyDescent="0.45">
      <c r="B33" s="3">
        <v>665000</v>
      </c>
      <c r="C33" s="3">
        <v>695000</v>
      </c>
      <c r="D33" s="3">
        <v>5570</v>
      </c>
    </row>
    <row r="34" spans="2:4" x14ac:dyDescent="0.45">
      <c r="B34" s="3">
        <v>695000</v>
      </c>
      <c r="C34" s="3">
        <v>730000</v>
      </c>
      <c r="D34" s="3">
        <v>5810</v>
      </c>
    </row>
    <row r="35" spans="2:4" x14ac:dyDescent="0.45">
      <c r="B35" s="3">
        <v>730000</v>
      </c>
      <c r="C35" s="3">
        <v>770000</v>
      </c>
      <c r="D35" s="3">
        <v>6140</v>
      </c>
    </row>
    <row r="36" spans="2:4" x14ac:dyDescent="0.45">
      <c r="B36" s="3">
        <v>770000</v>
      </c>
      <c r="C36" s="3">
        <v>810000</v>
      </c>
      <c r="D36" s="3">
        <v>6470</v>
      </c>
    </row>
    <row r="37" spans="2:4" x14ac:dyDescent="0.45">
      <c r="B37" s="3">
        <v>810000</v>
      </c>
      <c r="C37" s="3">
        <v>855000</v>
      </c>
      <c r="D37" s="3">
        <v>6800</v>
      </c>
    </row>
    <row r="38" spans="2:4" x14ac:dyDescent="0.45">
      <c r="B38" s="3">
        <v>855000</v>
      </c>
      <c r="C38" s="3">
        <v>905000</v>
      </c>
      <c r="D38" s="3">
        <v>7210</v>
      </c>
    </row>
    <row r="39" spans="2:4" x14ac:dyDescent="0.45">
      <c r="B39" s="3">
        <v>905000</v>
      </c>
      <c r="C39" s="3">
        <v>955000</v>
      </c>
      <c r="D39" s="3">
        <v>7620</v>
      </c>
    </row>
    <row r="40" spans="2:4" x14ac:dyDescent="0.45">
      <c r="B40" s="3">
        <v>955000</v>
      </c>
      <c r="C40" s="3">
        <v>1005000</v>
      </c>
      <c r="D40" s="3">
        <v>8030</v>
      </c>
    </row>
    <row r="41" spans="2:4" x14ac:dyDescent="0.45">
      <c r="B41" s="3">
        <v>1005000</v>
      </c>
      <c r="C41" s="3">
        <v>1055000</v>
      </c>
      <c r="D41" s="3">
        <v>8440</v>
      </c>
    </row>
    <row r="42" spans="2:4" x14ac:dyDescent="0.45">
      <c r="B42" s="3">
        <v>1055000</v>
      </c>
      <c r="C42" s="3">
        <v>1115000</v>
      </c>
      <c r="D42" s="3">
        <v>8930</v>
      </c>
    </row>
    <row r="43" spans="2:4" x14ac:dyDescent="0.45">
      <c r="B43" s="3">
        <v>1115000</v>
      </c>
      <c r="C43" s="3">
        <v>1175000</v>
      </c>
      <c r="D43" s="3">
        <v>9420</v>
      </c>
    </row>
    <row r="44" spans="2:4" x14ac:dyDescent="0.45">
      <c r="B44" s="3">
        <v>1175000</v>
      </c>
      <c r="C44" s="3">
        <v>1235000</v>
      </c>
      <c r="D44" s="3">
        <v>9910</v>
      </c>
    </row>
    <row r="45" spans="2:4" x14ac:dyDescent="0.45">
      <c r="B45" s="3">
        <v>1235000</v>
      </c>
      <c r="C45" s="3">
        <v>1295000</v>
      </c>
      <c r="D45" s="3">
        <v>10400</v>
      </c>
    </row>
    <row r="46" spans="2:4" x14ac:dyDescent="0.45">
      <c r="B46" s="3">
        <v>1295000</v>
      </c>
      <c r="C46" s="3">
        <v>1355000</v>
      </c>
      <c r="D46" s="3">
        <v>10900</v>
      </c>
    </row>
    <row r="47" spans="2:4" x14ac:dyDescent="0.45">
      <c r="B47" s="3">
        <v>1355000</v>
      </c>
      <c r="C47" s="3">
        <v>9999999</v>
      </c>
      <c r="D47" s="3">
        <v>11390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チャレンジ基金　人件費対象経費算出表</vt:lpstr>
      <vt:lpstr>R6時間単価一覧表（編集不可）</vt:lpstr>
      <vt:lpstr>'チャレンジ基金　人件費対象経費算出表'!Print_Area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sien07</dc:creator>
  <cp:lastModifiedBy>m-kuribayashi</cp:lastModifiedBy>
  <cp:lastPrinted>2024-04-08T02:19:53Z</cp:lastPrinted>
  <dcterms:created xsi:type="dcterms:W3CDTF">2022-01-05T06:29:28Z</dcterms:created>
  <dcterms:modified xsi:type="dcterms:W3CDTF">2024-04-11T01:52:17Z</dcterms:modified>
</cp:coreProperties>
</file>